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0035"/>
  </bookViews>
  <sheets>
    <sheet name="working product catalog" sheetId="2" r:id="rId1"/>
  </sheets>
  <definedNames>
    <definedName name="_xlnm._FilterDatabase" localSheetId="0" hidden="1">'working product catalog'!$A$2:$N$121</definedName>
    <definedName name="_xlnm.Print_Area" localSheetId="0">'working product catalog'!$A$1:$N$120</definedName>
    <definedName name="_xlnm.Print_Titles" localSheetId="0">'working product catalog'!$1:$2</definedName>
  </definedNames>
  <calcPr calcId="145621"/>
</workbook>
</file>

<file path=xl/calcChain.xml><?xml version="1.0" encoding="utf-8"?>
<calcChain xmlns="http://schemas.openxmlformats.org/spreadsheetml/2006/main">
  <c r="L117" i="2" l="1"/>
  <c r="L118" i="2"/>
  <c r="L119" i="2"/>
  <c r="L120" i="2"/>
  <c r="G117" i="2"/>
  <c r="G118" i="2"/>
  <c r="G119" i="2"/>
  <c r="G120" i="2"/>
  <c r="L35" i="2"/>
  <c r="L36" i="2"/>
  <c r="L37" i="2"/>
  <c r="L38" i="2"/>
  <c r="G35" i="2"/>
  <c r="G36" i="2"/>
  <c r="G37" i="2"/>
  <c r="G38" i="2"/>
  <c r="N117" i="2" l="1"/>
  <c r="N118" i="2"/>
  <c r="N119" i="2"/>
  <c r="N120" i="2"/>
  <c r="I117" i="2"/>
  <c r="I118" i="2"/>
  <c r="I119" i="2"/>
  <c r="I120" i="2"/>
  <c r="N121" i="2" l="1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3" i="2"/>
  <c r="G92" i="2" l="1"/>
  <c r="G91" i="2"/>
  <c r="G90" i="2"/>
  <c r="G89" i="2"/>
  <c r="G58" i="2" l="1"/>
  <c r="G57" i="2"/>
  <c r="G56" i="2"/>
  <c r="G55" i="2"/>
  <c r="L121" i="2" l="1"/>
  <c r="L92" i="2"/>
  <c r="L58" i="2"/>
  <c r="L91" i="2"/>
  <c r="L57" i="2"/>
  <c r="L90" i="2"/>
  <c r="L56" i="2"/>
  <c r="L89" i="2"/>
  <c r="L55" i="2"/>
  <c r="L20" i="2"/>
  <c r="L19" i="2"/>
  <c r="L115" i="2"/>
  <c r="L116" i="2"/>
  <c r="L113" i="2"/>
  <c r="L114" i="2"/>
  <c r="L111" i="2"/>
  <c r="L112" i="2"/>
  <c r="L110" i="2"/>
  <c r="L109" i="2"/>
  <c r="L108" i="2"/>
  <c r="L107" i="2"/>
  <c r="L105" i="2"/>
  <c r="L106" i="2"/>
  <c r="L101" i="2"/>
  <c r="L102" i="2"/>
  <c r="L103" i="2"/>
  <c r="L104" i="2"/>
  <c r="L99" i="2"/>
  <c r="L100" i="2"/>
  <c r="L95" i="2"/>
  <c r="L96" i="2"/>
  <c r="L93" i="2"/>
  <c r="L94" i="2"/>
  <c r="L97" i="2"/>
  <c r="L98" i="2"/>
  <c r="L87" i="2"/>
  <c r="L88" i="2"/>
  <c r="L85" i="2"/>
  <c r="L86" i="2"/>
  <c r="L83" i="2"/>
  <c r="L84" i="2"/>
  <c r="L82" i="2"/>
  <c r="L80" i="2"/>
  <c r="L81" i="2"/>
  <c r="L79" i="2"/>
  <c r="L77" i="2"/>
  <c r="L78" i="2"/>
  <c r="L75" i="2"/>
  <c r="L76" i="2"/>
  <c r="L73" i="2"/>
  <c r="L74" i="2"/>
  <c r="L71" i="2"/>
  <c r="L72" i="2"/>
  <c r="L69" i="2"/>
  <c r="L70" i="2"/>
  <c r="L65" i="2"/>
  <c r="L66" i="2"/>
  <c r="L67" i="2"/>
  <c r="L68" i="2"/>
  <c r="L63" i="2"/>
  <c r="L64" i="2"/>
  <c r="L59" i="2"/>
  <c r="L60" i="2"/>
  <c r="L61" i="2"/>
  <c r="L62" i="2"/>
  <c r="L53" i="2"/>
  <c r="L54" i="2"/>
  <c r="L51" i="2"/>
  <c r="L52" i="2"/>
  <c r="L50" i="2"/>
  <c r="L49" i="2"/>
  <c r="L47" i="2"/>
  <c r="L48" i="2"/>
  <c r="L46" i="2"/>
  <c r="L45" i="2"/>
  <c r="L44" i="2"/>
  <c r="L43" i="2"/>
  <c r="L41" i="2"/>
  <c r="L42" i="2"/>
  <c r="L40" i="2"/>
  <c r="L39" i="2"/>
  <c r="L31" i="2"/>
  <c r="L32" i="2"/>
  <c r="L30" i="2"/>
  <c r="L29" i="2"/>
  <c r="L25" i="2"/>
  <c r="L26" i="2"/>
  <c r="L27" i="2"/>
  <c r="L28" i="2"/>
  <c r="L23" i="2"/>
  <c r="L24" i="2"/>
  <c r="L33" i="2"/>
  <c r="L34" i="2"/>
  <c r="L21" i="2"/>
  <c r="L22" i="2"/>
  <c r="L18" i="2"/>
  <c r="L17" i="2"/>
  <c r="L13" i="2"/>
  <c r="L14" i="2"/>
  <c r="L15" i="2"/>
  <c r="L16" i="2"/>
  <c r="L11" i="2"/>
  <c r="L12" i="2"/>
  <c r="L9" i="2"/>
  <c r="L10" i="2"/>
  <c r="L7" i="2"/>
  <c r="L8" i="2"/>
  <c r="L6" i="2"/>
  <c r="L5" i="2"/>
  <c r="L4" i="2"/>
  <c r="L3" i="2"/>
  <c r="G20" i="2"/>
  <c r="G19" i="2"/>
  <c r="G115" i="2"/>
  <c r="G116" i="2"/>
  <c r="G113" i="2"/>
  <c r="G114" i="2"/>
  <c r="G111" i="2"/>
  <c r="G112" i="2"/>
  <c r="G110" i="2"/>
  <c r="G109" i="2"/>
  <c r="G108" i="2"/>
  <c r="G107" i="2"/>
  <c r="G105" i="2"/>
  <c r="G106" i="2"/>
  <c r="G101" i="2"/>
  <c r="G102" i="2"/>
  <c r="G103" i="2"/>
  <c r="G104" i="2"/>
  <c r="G99" i="2"/>
  <c r="G100" i="2"/>
  <c r="G95" i="2"/>
  <c r="G96" i="2"/>
  <c r="G93" i="2"/>
  <c r="G94" i="2"/>
  <c r="G97" i="2"/>
  <c r="G98" i="2"/>
  <c r="G87" i="2"/>
  <c r="G88" i="2"/>
  <c r="G85" i="2"/>
  <c r="G86" i="2"/>
  <c r="G83" i="2"/>
  <c r="G84" i="2"/>
  <c r="G82" i="2"/>
  <c r="G80" i="2"/>
  <c r="G81" i="2"/>
  <c r="G79" i="2"/>
  <c r="G77" i="2"/>
  <c r="G78" i="2"/>
  <c r="G75" i="2"/>
  <c r="G76" i="2"/>
  <c r="G73" i="2"/>
  <c r="G74" i="2"/>
  <c r="G71" i="2"/>
  <c r="G72" i="2"/>
  <c r="G69" i="2"/>
  <c r="G70" i="2"/>
  <c r="G65" i="2"/>
  <c r="G66" i="2"/>
  <c r="G67" i="2"/>
  <c r="G68" i="2"/>
  <c r="G63" i="2"/>
  <c r="G64" i="2"/>
  <c r="G59" i="2"/>
  <c r="G60" i="2"/>
  <c r="G61" i="2"/>
  <c r="G62" i="2"/>
  <c r="G53" i="2"/>
  <c r="G54" i="2"/>
  <c r="G51" i="2"/>
  <c r="G52" i="2"/>
  <c r="G50" i="2"/>
  <c r="G49" i="2"/>
  <c r="G47" i="2"/>
  <c r="G48" i="2"/>
  <c r="G46" i="2"/>
  <c r="G45" i="2"/>
  <c r="G44" i="2"/>
  <c r="G43" i="2"/>
  <c r="G41" i="2"/>
  <c r="G42" i="2"/>
  <c r="G40" i="2"/>
  <c r="G39" i="2"/>
  <c r="G31" i="2"/>
  <c r="G32" i="2"/>
  <c r="G30" i="2"/>
  <c r="G29" i="2"/>
  <c r="G25" i="2"/>
  <c r="G26" i="2"/>
  <c r="G27" i="2"/>
  <c r="G28" i="2"/>
  <c r="G23" i="2"/>
  <c r="G24" i="2"/>
  <c r="G33" i="2"/>
  <c r="G34" i="2"/>
  <c r="G21" i="2"/>
  <c r="G22" i="2"/>
  <c r="G18" i="2"/>
  <c r="G17" i="2"/>
  <c r="G13" i="2"/>
  <c r="G14" i="2"/>
  <c r="G15" i="2"/>
  <c r="G16" i="2"/>
  <c r="G11" i="2"/>
  <c r="G12" i="2"/>
  <c r="G9" i="2"/>
  <c r="G10" i="2"/>
  <c r="G7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<sst xmlns="http://schemas.openxmlformats.org/spreadsheetml/2006/main" count="829" uniqueCount="170">
  <si>
    <t>Year</t>
  </si>
  <si>
    <t>Make</t>
  </si>
  <si>
    <t>Model</t>
  </si>
  <si>
    <t>Engine</t>
  </si>
  <si>
    <t>2010-2011</t>
  </si>
  <si>
    <t>Chevrolet</t>
  </si>
  <si>
    <t>Camaro</t>
  </si>
  <si>
    <t>V8 6.2L</t>
  </si>
  <si>
    <t>V6 3.6L</t>
  </si>
  <si>
    <t>2005-2009</t>
  </si>
  <si>
    <t>2005-2006</t>
  </si>
  <si>
    <t>Pontiac</t>
  </si>
  <si>
    <t>GTO</t>
  </si>
  <si>
    <t>V8 6.0L</t>
  </si>
  <si>
    <t>V8 5.7L &amp; 6.1L</t>
  </si>
  <si>
    <t>1998-2004</t>
  </si>
  <si>
    <t>V6 3.8L</t>
  </si>
  <si>
    <t>V8 5.3L</t>
  </si>
  <si>
    <t>V8 5.7L</t>
  </si>
  <si>
    <t>2005-2008</t>
  </si>
  <si>
    <t xml:space="preserve">Grand Prix </t>
  </si>
  <si>
    <t>Grand Prix</t>
  </si>
  <si>
    <t>V6 3.9L</t>
  </si>
  <si>
    <t>CF-8438</t>
  </si>
  <si>
    <t>CF-8400</t>
  </si>
  <si>
    <t>CF-8350</t>
  </si>
  <si>
    <t>CF-8385</t>
  </si>
  <si>
    <t>CF-9337</t>
  </si>
  <si>
    <t>CF-9350</t>
  </si>
  <si>
    <t>Replacement Filter Part #</t>
  </si>
  <si>
    <t>Replacement Filters</t>
  </si>
  <si>
    <t>GMC</t>
  </si>
  <si>
    <t>Saab</t>
  </si>
  <si>
    <t xml:space="preserve">Trailblazer SS </t>
  </si>
  <si>
    <t>Envoy</t>
  </si>
  <si>
    <t>9-7X</t>
  </si>
  <si>
    <t>5.3L</t>
  </si>
  <si>
    <t xml:space="preserve">Dodge </t>
  </si>
  <si>
    <t>Dodge</t>
  </si>
  <si>
    <t>Chrysler</t>
  </si>
  <si>
    <t xml:space="preserve">Charger </t>
  </si>
  <si>
    <t>Challenger</t>
  </si>
  <si>
    <t>Magnum</t>
  </si>
  <si>
    <t>300C</t>
  </si>
  <si>
    <t xml:space="preserve">Monte Carlo </t>
  </si>
  <si>
    <t>Impala</t>
  </si>
  <si>
    <t>Buick</t>
  </si>
  <si>
    <t>1997-2003</t>
  </si>
  <si>
    <t>Monte Carlo</t>
  </si>
  <si>
    <t>Regal</t>
  </si>
  <si>
    <t>2005-2010</t>
  </si>
  <si>
    <t>sku / part #</t>
  </si>
  <si>
    <t>501-0873-B</t>
  </si>
  <si>
    <t>501-0873</t>
  </si>
  <si>
    <t>501-1036-10</t>
  </si>
  <si>
    <t>501-1099-10</t>
  </si>
  <si>
    <t>501-1099-10-M</t>
  </si>
  <si>
    <t>501-1099-10-MB</t>
  </si>
  <si>
    <t>501-1099-10-UKM</t>
  </si>
  <si>
    <t>501-1099-10-UKMB</t>
  </si>
  <si>
    <t>501-0519-39</t>
  </si>
  <si>
    <t>501-0519-B</t>
  </si>
  <si>
    <t>501-0519</t>
  </si>
  <si>
    <t>701-3942</t>
  </si>
  <si>
    <t>701-3942-B</t>
  </si>
  <si>
    <t>501-0520-B</t>
  </si>
  <si>
    <t>501-0520</t>
  </si>
  <si>
    <t>501-0904</t>
  </si>
  <si>
    <t>501-0904-B</t>
  </si>
  <si>
    <t>501-0956</t>
  </si>
  <si>
    <t>501-0956-B</t>
  </si>
  <si>
    <t>Finish</t>
  </si>
  <si>
    <t>501-1036-12</t>
  </si>
  <si>
    <t>Avalanche</t>
  </si>
  <si>
    <t>2007-2008</t>
  </si>
  <si>
    <t>5.3L &amp; 6.0L V8</t>
  </si>
  <si>
    <t>Silverado 1500</t>
  </si>
  <si>
    <t>V8 4.8L, 5.3L &amp; 6.0L</t>
  </si>
  <si>
    <t>512-0100</t>
  </si>
  <si>
    <t>512-0100-B</t>
  </si>
  <si>
    <t>V8 4.8L, 5.3L &amp; 6.2L</t>
  </si>
  <si>
    <t>512-0101</t>
  </si>
  <si>
    <t>512-0101-B</t>
  </si>
  <si>
    <t>Suburban 1500</t>
  </si>
  <si>
    <t>V8 5.3L &amp; 6.0L</t>
  </si>
  <si>
    <t>Tahoe</t>
  </si>
  <si>
    <t>V8 4.8L, 5.3L, 6.0L &amp; 6.2L</t>
  </si>
  <si>
    <t>Sierra 1500</t>
  </si>
  <si>
    <t>Yukon</t>
  </si>
  <si>
    <t>V8 5.3L, 6.0L &amp; 6.2L</t>
  </si>
  <si>
    <t>V8 5.3L &amp; 6.2L</t>
  </si>
  <si>
    <t>Yukon XL 1500</t>
  </si>
  <si>
    <t>V8 6.0L &amp; 6.2L</t>
  </si>
  <si>
    <t>Cadillac</t>
  </si>
  <si>
    <t>Escalade</t>
  </si>
  <si>
    <t>2009-2010</t>
  </si>
  <si>
    <t xml:space="preserve">V8 5.3L &amp; 6.0L </t>
  </si>
  <si>
    <t xml:space="preserve">V8 5.3L </t>
  </si>
  <si>
    <t>CF-9396</t>
  </si>
  <si>
    <t>CF-9400</t>
  </si>
  <si>
    <t>2010-2013</t>
  </si>
  <si>
    <t>512-1059-08</t>
  </si>
  <si>
    <t>Trailblazer</t>
  </si>
  <si>
    <t>2006-2009</t>
  </si>
  <si>
    <t>6.0L</t>
  </si>
  <si>
    <t>2009-2013</t>
  </si>
  <si>
    <t>2006-2007</t>
  </si>
  <si>
    <t>501-1099-10-S</t>
  </si>
  <si>
    <t>501-1099-10-SB</t>
  </si>
  <si>
    <t>501-1099-10-UKS</t>
  </si>
  <si>
    <t>501-1099-10-UKSB</t>
  </si>
  <si>
    <t>501-1099-10-Z</t>
  </si>
  <si>
    <t>501-1099-10-ZB</t>
  </si>
  <si>
    <t>CF-8500</t>
  </si>
  <si>
    <t>Lacrosse Super</t>
  </si>
  <si>
    <t>Camaro ZL1</t>
  </si>
  <si>
    <t>2010-2014</t>
  </si>
  <si>
    <t>501-1036-10-B</t>
  </si>
  <si>
    <t>501-1036-12-B</t>
  </si>
  <si>
    <t>501-1099-10-B</t>
  </si>
  <si>
    <t>501-0519-39-B</t>
  </si>
  <si>
    <t>512-1059-08-B</t>
  </si>
  <si>
    <t>2011-2014</t>
  </si>
  <si>
    <t>Near Chrome</t>
  </si>
  <si>
    <t xml:space="preserve">Near Chrome </t>
  </si>
  <si>
    <t>Near Chrome Finish</t>
  </si>
  <si>
    <t>Textured Black</t>
  </si>
  <si>
    <t>501-1100-B</t>
  </si>
  <si>
    <t>501-1100</t>
  </si>
  <si>
    <t>512-0102-B</t>
  </si>
  <si>
    <t>512-0102</t>
  </si>
  <si>
    <t>512-0103-B</t>
  </si>
  <si>
    <t>512-0103</t>
  </si>
  <si>
    <t>CF-7437</t>
  </si>
  <si>
    <r>
      <rPr>
        <b/>
        <sz val="14"/>
        <color rgb="FFFF0000"/>
        <rFont val="Calibri"/>
        <family val="2"/>
        <scheme val="minor"/>
      </rPr>
      <t>MAP</t>
    </r>
    <r>
      <rPr>
        <b/>
        <sz val="14"/>
        <color theme="1"/>
        <rFont val="Calibri"/>
        <family val="2"/>
        <scheme val="minor"/>
      </rPr>
      <t xml:space="preserve"> (Minimum Advertised Price)</t>
    </r>
  </si>
  <si>
    <r>
      <rPr>
        <b/>
        <sz val="14"/>
        <color rgb="FFFF0000"/>
        <rFont val="Calibri"/>
        <family val="2"/>
        <scheme val="minor"/>
      </rPr>
      <t>MSRP</t>
    </r>
    <r>
      <rPr>
        <b/>
        <sz val="14"/>
        <color theme="1"/>
        <rFont val="Calibri"/>
        <family val="2"/>
        <scheme val="minor"/>
      </rPr>
      <t xml:space="preserve"> (Manufacturer Suggested Retail Price)</t>
    </r>
  </si>
  <si>
    <t>V8 6.2L        Supercharged</t>
  </si>
  <si>
    <t>V8 6.2L   w/ Magnuson/Whipple Supercharger</t>
  </si>
  <si>
    <t>V8 6.2L   w/ SLP Supercharger</t>
  </si>
  <si>
    <t>V8 6.2L  w/ SLP Supercharger</t>
  </si>
  <si>
    <t>2012-2015</t>
  </si>
  <si>
    <t>2010-2015</t>
  </si>
  <si>
    <t>Filter Recharge Kit</t>
  </si>
  <si>
    <t>RK-0001</t>
  </si>
  <si>
    <t>Carbon Fiber</t>
  </si>
  <si>
    <t>CF-5000</t>
  </si>
  <si>
    <t>Camaro SS</t>
  </si>
  <si>
    <t>2017+</t>
  </si>
  <si>
    <t xml:space="preserve">  Cold Air Intake Systems 32%</t>
  </si>
  <si>
    <t>NOTE:</t>
  </si>
  <si>
    <t>These are not systems, just upgrade kit with a TUBE</t>
  </si>
  <si>
    <t>2016-2018</t>
  </si>
  <si>
    <t>V8 6.2L   Magnuson/Whipple Supercharger (See Note)</t>
  </si>
  <si>
    <t>V8 6.2L  w/ SLP Supercharger  (See Note)</t>
  </si>
  <si>
    <t>2016+</t>
  </si>
  <si>
    <t>V8 6.2L Supercharged</t>
  </si>
  <si>
    <t>2014-2018</t>
  </si>
  <si>
    <t>501-5001</t>
  </si>
  <si>
    <t>501-5000</t>
  </si>
  <si>
    <t xml:space="preserve">Colorado </t>
  </si>
  <si>
    <t>2015-2018</t>
  </si>
  <si>
    <t>512-0104-B</t>
  </si>
  <si>
    <t>CF-7350</t>
  </si>
  <si>
    <t>2.8L Turbo Diesel</t>
  </si>
  <si>
    <r>
      <rPr>
        <b/>
        <sz val="14"/>
        <color rgb="FFFF0000"/>
        <rFont val="Calibri"/>
        <family val="2"/>
        <scheme val="minor"/>
      </rPr>
      <t xml:space="preserve">MAP </t>
    </r>
    <r>
      <rPr>
        <b/>
        <sz val="14"/>
        <color theme="1"/>
        <rFont val="Calibri"/>
        <family val="2"/>
        <scheme val="minor"/>
      </rPr>
      <t>(Minimum Advertised Price)</t>
    </r>
  </si>
  <si>
    <r>
      <rPr>
        <b/>
        <sz val="14"/>
        <color rgb="FFFF0000"/>
        <rFont val="Calibri"/>
        <family val="2"/>
        <scheme val="minor"/>
      </rPr>
      <t>Cost</t>
    </r>
    <r>
      <rPr>
        <b/>
        <sz val="14"/>
        <color theme="1"/>
        <rFont val="Calibri"/>
        <family val="2"/>
        <scheme val="minor"/>
      </rPr>
      <t xml:space="preserve"> Jobber at 32% discount</t>
    </r>
  </si>
  <si>
    <r>
      <rPr>
        <b/>
        <sz val="14"/>
        <color rgb="FFFF0000"/>
        <rFont val="Calibri"/>
        <family val="2"/>
        <scheme val="minor"/>
      </rPr>
      <t xml:space="preserve">Cost </t>
    </r>
    <r>
      <rPr>
        <b/>
        <sz val="14"/>
        <color theme="1"/>
        <rFont val="Calibri"/>
        <family val="2"/>
        <scheme val="minor"/>
      </rPr>
      <t>Jobber at 32% Discount</t>
    </r>
  </si>
  <si>
    <t>I-4 2.5L, V6 3.6L</t>
  </si>
  <si>
    <t>Canyon</t>
  </si>
  <si>
    <t>1998-2005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</si>
</sst>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b/>
      <sz val="14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10" xfId="0" applyFont="1" applyFill="1" applyBorder="1" applyAlignment="1" applyProtection="1">
      <alignment horizontal="left" wrapText="1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164" fontId="18" fillId="0" borderId="10" xfId="0" applyNumberFormat="1" applyFont="1" applyFill="1" applyBorder="1" applyAlignment="1" applyProtection="1">
      <alignment horizontal="left"/>
      <protection locked="0"/>
    </xf>
    <xf numFmtId="164" fontId="18" fillId="0" borderId="10" xfId="0" applyNumberFormat="1" applyFont="1" applyFill="1" applyBorder="1" applyAlignment="1">
      <alignment horizontal="left"/>
    </xf>
    <xf numFmtId="0" fontId="18" fillId="0" borderId="10" xfId="0" applyFont="1" applyFill="1" applyBorder="1" applyAlignment="1" applyProtection="1">
      <alignment horizontal="left"/>
      <protection locked="0"/>
    </xf>
    <xf numFmtId="164" fontId="18" fillId="0" borderId="10" xfId="0" applyNumberFormat="1" applyFont="1" applyFill="1" applyBorder="1" applyAlignment="1" applyProtection="1">
      <alignment horizontal="left" wrapText="1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18" fillId="0" borderId="13" xfId="0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 applyProtection="1">
      <alignment horizontal="left"/>
      <protection locked="0"/>
    </xf>
    <xf numFmtId="164" fontId="18" fillId="0" borderId="13" xfId="0" applyNumberFormat="1" applyFont="1" applyFill="1" applyBorder="1" applyAlignment="1">
      <alignment horizontal="left"/>
    </xf>
    <xf numFmtId="0" fontId="18" fillId="0" borderId="14" xfId="0" applyFont="1" applyFill="1" applyBorder="1" applyAlignment="1" applyProtection="1">
      <alignment horizontal="left"/>
      <protection locked="0"/>
    </xf>
    <xf numFmtId="164" fontId="18" fillId="0" borderId="14" xfId="0" applyNumberFormat="1" applyFont="1" applyFill="1" applyBorder="1" applyAlignment="1" applyProtection="1">
      <alignment horizontal="left"/>
      <protection locked="0"/>
    </xf>
    <xf numFmtId="164" fontId="18" fillId="0" borderId="14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 applyProtection="1">
      <alignment horizontal="left"/>
      <protection locked="0"/>
    </xf>
    <xf numFmtId="0" fontId="18" fillId="34" borderId="10" xfId="0" applyFont="1" applyFill="1" applyBorder="1" applyAlignment="1" applyProtection="1">
      <alignment horizontal="left"/>
      <protection locked="0"/>
    </xf>
    <xf numFmtId="0" fontId="18" fillId="34" borderId="10" xfId="0" applyFont="1" applyFill="1" applyBorder="1" applyAlignment="1" applyProtection="1">
      <alignment horizontal="left" wrapText="1"/>
      <protection locked="0"/>
    </xf>
    <xf numFmtId="164" fontId="18" fillId="34" borderId="10" xfId="0" applyNumberFormat="1" applyFont="1" applyFill="1" applyBorder="1" applyAlignment="1" applyProtection="1">
      <alignment horizontal="left"/>
      <protection locked="0"/>
    </xf>
    <xf numFmtId="164" fontId="18" fillId="35" borderId="10" xfId="0" applyNumberFormat="1" applyFont="1" applyFill="1" applyBorder="1" applyAlignment="1" applyProtection="1">
      <alignment horizontal="left"/>
      <protection locked="0"/>
    </xf>
    <xf numFmtId="0" fontId="18" fillId="35" borderId="1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164" fontId="18" fillId="35" borderId="10" xfId="0" applyNumberFormat="1" applyFont="1" applyFill="1" applyBorder="1" applyAlignment="1">
      <alignment horizontal="left"/>
    </xf>
    <xf numFmtId="164" fontId="19" fillId="0" borderId="10" xfId="0" applyNumberFormat="1" applyFont="1" applyFill="1" applyBorder="1" applyAlignment="1" applyProtection="1">
      <alignment horizontal="left"/>
      <protection locked="0"/>
    </xf>
    <xf numFmtId="0" fontId="20" fillId="0" borderId="0" xfId="0" applyFont="1" applyFill="1" applyAlignment="1" applyProtection="1">
      <alignment horizontal="left"/>
      <protection locked="0"/>
    </xf>
    <xf numFmtId="164" fontId="19" fillId="0" borderId="10" xfId="0" applyNumberFormat="1" applyFont="1" applyFill="1" applyBorder="1" applyAlignment="1">
      <alignment horizontal="left"/>
    </xf>
    <xf numFmtId="0" fontId="19" fillId="0" borderId="11" xfId="0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horizontal="left"/>
      <protection locked="0"/>
    </xf>
    <xf numFmtId="164" fontId="18" fillId="0" borderId="0" xfId="0" applyNumberFormat="1" applyFont="1" applyFill="1" applyAlignment="1" applyProtection="1">
      <alignment horizontal="left"/>
      <protection locked="0"/>
    </xf>
    <xf numFmtId="0" fontId="20" fillId="0" borderId="10" xfId="0" applyFont="1" applyFill="1" applyBorder="1" applyAlignment="1" applyProtection="1">
      <alignment horizontal="left" wrapText="1"/>
      <protection locked="0"/>
    </xf>
    <xf numFmtId="0" fontId="20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Alignment="1" applyProtection="1">
      <alignment horizontal="left"/>
      <protection locked="0"/>
    </xf>
    <xf numFmtId="0" fontId="21" fillId="0" borderId="10" xfId="0" applyFont="1" applyFill="1" applyBorder="1" applyAlignment="1" applyProtection="1">
      <alignment horizontal="left" wrapText="1"/>
      <protection locked="0"/>
    </xf>
    <xf numFmtId="0" fontId="18" fillId="34" borderId="0" xfId="0" applyFont="1" applyFill="1" applyBorder="1" applyAlignment="1" applyProtection="1">
      <alignment horizontal="left"/>
      <protection locked="0"/>
    </xf>
    <xf numFmtId="0" fontId="22" fillId="0" borderId="10" xfId="0" applyFont="1" applyFill="1" applyBorder="1" applyAlignment="1" applyProtection="1">
      <alignment horizontal="left" wrapText="1"/>
      <protection locked="0"/>
    </xf>
    <xf numFmtId="0" fontId="18" fillId="0" borderId="13" xfId="0" applyFont="1" applyFill="1" applyBorder="1" applyAlignment="1" applyProtection="1">
      <alignment horizontal="left" wrapText="1"/>
      <protection locked="0"/>
    </xf>
    <xf numFmtId="0" fontId="18" fillId="0" borderId="14" xfId="0" applyFont="1" applyFill="1" applyBorder="1" applyAlignment="1" applyProtection="1">
      <alignment horizontal="left" wrapText="1"/>
      <protection locked="0"/>
    </xf>
    <xf numFmtId="0" fontId="21" fillId="0" borderId="14" xfId="0" applyFont="1" applyFill="1" applyBorder="1" applyAlignment="1" applyProtection="1">
      <alignment horizontal="left"/>
      <protection locked="0"/>
    </xf>
    <xf numFmtId="0" fontId="18" fillId="0" borderId="12" xfId="0" applyFont="1" applyFill="1" applyBorder="1" applyAlignment="1" applyProtection="1">
      <alignment horizontal="left"/>
      <protection locked="0"/>
    </xf>
    <xf numFmtId="0" fontId="18" fillId="0" borderId="17" xfId="0" applyFont="1" applyFill="1" applyBorder="1" applyAlignment="1" applyProtection="1">
      <alignment horizontal="left"/>
      <protection locked="0"/>
    </xf>
    <xf numFmtId="0" fontId="18" fillId="35" borderId="10" xfId="0" applyFont="1" applyFill="1" applyBorder="1" applyAlignment="1" applyProtection="1">
      <alignment horizontal="left" wrapText="1"/>
      <protection locked="0"/>
    </xf>
    <xf numFmtId="0" fontId="18" fillId="33" borderId="0" xfId="0" applyFont="1" applyFill="1" applyBorder="1" applyAlignment="1" applyProtection="1">
      <alignment horizontal="left"/>
      <protection locked="0"/>
    </xf>
    <xf numFmtId="0" fontId="18" fillId="35" borderId="12" xfId="0" applyFont="1" applyFill="1" applyBorder="1" applyAlignment="1" applyProtection="1">
      <alignment horizontal="left"/>
      <protection locked="0"/>
    </xf>
    <xf numFmtId="0" fontId="23" fillId="33" borderId="10" xfId="0" applyFont="1" applyFill="1" applyBorder="1" applyAlignment="1" applyProtection="1">
      <alignment horizontal="left" wrapText="1"/>
      <protection locked="0"/>
    </xf>
    <xf numFmtId="0" fontId="18" fillId="33" borderId="16" xfId="0" applyFont="1" applyFill="1" applyBorder="1" applyAlignment="1" applyProtection="1">
      <alignment horizontal="left"/>
      <protection locked="0"/>
    </xf>
    <xf numFmtId="0" fontId="18" fillId="33" borderId="11" xfId="0" applyFont="1" applyFill="1" applyBorder="1" applyAlignment="1" applyProtection="1">
      <alignment horizontal="left"/>
      <protection locked="0"/>
    </xf>
    <xf numFmtId="0" fontId="18" fillId="33" borderId="15" xfId="0" applyFont="1" applyFill="1" applyBorder="1" applyAlignment="1" applyProtection="1">
      <alignment horizontal="left"/>
      <protection locked="0"/>
    </xf>
    <xf numFmtId="0" fontId="18" fillId="33" borderId="10" xfId="0" applyFont="1" applyFill="1" applyBorder="1" applyAlignment="1" applyProtection="1">
      <alignment horizontal="left"/>
      <protection locked="0"/>
    </xf>
    <xf numFmtId="0" fontId="18" fillId="33" borderId="0" xfId="0" applyFont="1" applyFill="1" applyAlignment="1" applyProtection="1">
      <alignment horizontal="left" wrapText="1"/>
      <protection locked="0"/>
    </xf>
    <xf numFmtId="8" fontId="18" fillId="34" borderId="10" xfId="0" applyNumberFormat="1" applyFont="1" applyFill="1" applyBorder="1" applyAlignment="1" applyProtection="1">
      <alignment horizontal="left" wrapText="1"/>
      <protection locked="0"/>
    </xf>
    <xf numFmtId="164" fontId="18" fillId="34" borderId="10" xfId="0" applyNumberFormat="1" applyFont="1" applyFill="1" applyBorder="1" applyAlignment="1">
      <alignment horizontal="left"/>
    </xf>
    <xf numFmtId="0" fontId="19" fillId="0" borderId="11" xfId="0" applyFont="1" applyFill="1" applyBorder="1" applyAlignment="1" applyProtection="1">
      <alignment horizontal="left"/>
      <protection locked="0"/>
    </xf>
    <xf numFmtId="0" fontId="18" fillId="0" borderId="11" xfId="0" applyFont="1" applyBorder="1" applyAlignment="1" applyProtection="1">
      <alignment horizontal="left"/>
      <protection locked="0"/>
    </xf>
    <xf numFmtId="0" fontId="19" fillId="0" borderId="10" xfId="0" applyFont="1" applyFill="1" applyBorder="1" applyAlignment="1" applyProtection="1">
      <alignment horizontal="left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14" fontId="19" fillId="0" borderId="11" xfId="0" applyNumberFormat="1" applyFont="1" applyFill="1" applyBorder="1" applyAlignment="1" applyProtection="1">
      <alignment horizontal="left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29"/>
  <sheetViews>
    <sheetView tabSelected="1" zoomScale="65" zoomScaleNormal="65" workbookViewId="0">
      <selection activeCell="C39" sqref="C39:C44"/>
    </sheetView>
  </sheetViews>
  <sheetFormatPr defaultColWidth="105.85546875" defaultRowHeight="20.25" customHeight="1" x14ac:dyDescent="0.3"/>
  <cols>
    <col min="1" max="1" width="12.7109375" style="7" bestFit="1" customWidth="1"/>
    <col min="2" max="2" width="19.42578125" style="7" bestFit="1" customWidth="1"/>
    <col min="3" max="3" width="13.7109375" style="7" bestFit="1" customWidth="1"/>
    <col min="4" max="4" width="61.5703125" style="7" customWidth="1"/>
    <col min="5" max="5" width="24.28515625" style="7" bestFit="1" customWidth="1"/>
    <col min="6" max="6" width="25.42578125" style="7" bestFit="1" customWidth="1"/>
    <col min="7" max="7" width="27.85546875" style="8" customWidth="1"/>
    <col min="8" max="8" width="30.7109375" style="8" customWidth="1"/>
    <col min="9" max="9" width="20.5703125" style="8" customWidth="1"/>
    <col min="10" max="10" width="3.85546875" style="7" customWidth="1"/>
    <col min="11" max="11" width="22.28515625" style="7" customWidth="1"/>
    <col min="12" max="12" width="23.7109375" style="7" customWidth="1"/>
    <col min="13" max="13" width="29" style="7" customWidth="1"/>
    <col min="14" max="14" width="20" style="7" customWidth="1"/>
    <col min="15" max="16384" width="105.85546875" style="7"/>
  </cols>
  <sheetData>
    <row r="1" spans="1:17" ht="29.25" customHeight="1" x14ac:dyDescent="0.3">
      <c r="A1" s="55">
        <v>43095</v>
      </c>
      <c r="B1" s="55"/>
      <c r="C1" s="54" t="s">
        <v>148</v>
      </c>
      <c r="D1" s="54"/>
      <c r="E1" s="54"/>
      <c r="F1" s="54"/>
      <c r="G1" s="54"/>
      <c r="H1" s="54"/>
      <c r="I1" s="54"/>
      <c r="J1" s="26"/>
      <c r="K1" s="51" t="s">
        <v>30</v>
      </c>
      <c r="L1" s="52"/>
      <c r="M1" s="52"/>
      <c r="N1" s="52"/>
    </row>
    <row r="2" spans="1:17" s="8" customFormat="1" ht="39" customHeight="1" x14ac:dyDescent="0.3">
      <c r="A2" s="2" t="s">
        <v>1</v>
      </c>
      <c r="B2" s="2" t="s">
        <v>2</v>
      </c>
      <c r="C2" s="2" t="s">
        <v>0</v>
      </c>
      <c r="D2" s="2" t="s">
        <v>3</v>
      </c>
      <c r="E2" s="2" t="s">
        <v>51</v>
      </c>
      <c r="F2" s="2" t="s">
        <v>71</v>
      </c>
      <c r="G2" s="2" t="s">
        <v>134</v>
      </c>
      <c r="H2" s="2" t="s">
        <v>135</v>
      </c>
      <c r="I2" s="2" t="s">
        <v>166</v>
      </c>
      <c r="J2" s="48"/>
      <c r="K2" s="2" t="s">
        <v>29</v>
      </c>
      <c r="L2" s="2" t="s">
        <v>164</v>
      </c>
      <c r="M2" s="2" t="s">
        <v>135</v>
      </c>
      <c r="N2" s="2" t="s">
        <v>165</v>
      </c>
    </row>
    <row r="3" spans="1:17" ht="20.25" hidden="1" customHeight="1" x14ac:dyDescent="0.3">
      <c r="A3" s="5" t="s">
        <v>46</v>
      </c>
      <c r="B3" s="1" t="s">
        <v>114</v>
      </c>
      <c r="C3" s="1">
        <v>2008</v>
      </c>
      <c r="D3" s="1" t="s">
        <v>17</v>
      </c>
      <c r="E3" s="1" t="s">
        <v>65</v>
      </c>
      <c r="F3" s="1" t="s">
        <v>126</v>
      </c>
      <c r="G3" s="3">
        <f t="shared" ref="G3" si="0">0.95*H3</f>
        <v>271.65249999999997</v>
      </c>
      <c r="H3" s="3">
        <v>285.95</v>
      </c>
      <c r="I3" s="3">
        <f>H3*0.68</f>
        <v>194.446</v>
      </c>
      <c r="J3" s="27"/>
      <c r="K3" s="1" t="s">
        <v>27</v>
      </c>
      <c r="L3" s="4">
        <f t="shared" ref="L3" si="1">M3*0.95</f>
        <v>49.352499999999999</v>
      </c>
      <c r="M3" s="3">
        <v>51.95</v>
      </c>
      <c r="N3" s="3">
        <f>M3*0.68</f>
        <v>35.326000000000008</v>
      </c>
      <c r="P3" s="28"/>
      <c r="Q3" s="15"/>
    </row>
    <row r="4" spans="1:17" ht="20.25" hidden="1" customHeight="1" x14ac:dyDescent="0.3">
      <c r="A4" s="5" t="s">
        <v>46</v>
      </c>
      <c r="B4" s="5" t="s">
        <v>114</v>
      </c>
      <c r="C4" s="5">
        <v>2008</v>
      </c>
      <c r="D4" s="5" t="s">
        <v>17</v>
      </c>
      <c r="E4" s="5" t="s">
        <v>66</v>
      </c>
      <c r="F4" s="5" t="s">
        <v>123</v>
      </c>
      <c r="G4" s="3">
        <f t="shared" ref="G4:G38" si="2">0.95*H4</f>
        <v>285.90249999999997</v>
      </c>
      <c r="H4" s="3">
        <v>300.95</v>
      </c>
      <c r="I4" s="3">
        <f t="shared" ref="I4:I67" si="3">H4*0.68</f>
        <v>204.64600000000002</v>
      </c>
      <c r="J4" s="27"/>
      <c r="K4" s="1" t="s">
        <v>27</v>
      </c>
      <c r="L4" s="4">
        <f t="shared" ref="L4:L38" si="4">M4*0.95</f>
        <v>49.352499999999999</v>
      </c>
      <c r="M4" s="3">
        <v>51.95</v>
      </c>
      <c r="N4" s="3">
        <f t="shared" ref="N4:N67" si="5">M4*0.68</f>
        <v>35.326000000000008</v>
      </c>
      <c r="P4" s="28"/>
      <c r="Q4" s="15"/>
    </row>
    <row r="5" spans="1:17" ht="20.25" hidden="1" customHeight="1" x14ac:dyDescent="0.3">
      <c r="A5" s="5" t="s">
        <v>46</v>
      </c>
      <c r="B5" s="1" t="s">
        <v>49</v>
      </c>
      <c r="C5" s="5" t="s">
        <v>15</v>
      </c>
      <c r="D5" s="1" t="s">
        <v>16</v>
      </c>
      <c r="E5" s="5" t="s">
        <v>52</v>
      </c>
      <c r="F5" s="5" t="s">
        <v>126</v>
      </c>
      <c r="G5" s="3">
        <f t="shared" si="2"/>
        <v>246.95249999999999</v>
      </c>
      <c r="H5" s="3">
        <v>259.95</v>
      </c>
      <c r="I5" s="3">
        <f t="shared" si="3"/>
        <v>176.76599999999999</v>
      </c>
      <c r="J5" s="27"/>
      <c r="K5" s="5" t="s">
        <v>28</v>
      </c>
      <c r="L5" s="4">
        <f t="shared" si="4"/>
        <v>50.302500000000002</v>
      </c>
      <c r="M5" s="3">
        <v>52.95</v>
      </c>
      <c r="N5" s="3">
        <f t="shared" si="5"/>
        <v>36.006000000000007</v>
      </c>
      <c r="P5" s="28"/>
      <c r="Q5" s="15"/>
    </row>
    <row r="6" spans="1:17" ht="20.25" hidden="1" customHeight="1" x14ac:dyDescent="0.3">
      <c r="A6" s="5" t="s">
        <v>46</v>
      </c>
      <c r="B6" s="1" t="s">
        <v>49</v>
      </c>
      <c r="C6" s="5" t="s">
        <v>15</v>
      </c>
      <c r="D6" s="1" t="s">
        <v>16</v>
      </c>
      <c r="E6" s="5" t="s">
        <v>53</v>
      </c>
      <c r="F6" s="5" t="s">
        <v>124</v>
      </c>
      <c r="G6" s="3">
        <f t="shared" si="2"/>
        <v>259.30012499999998</v>
      </c>
      <c r="H6" s="3">
        <v>272.94749999999999</v>
      </c>
      <c r="I6" s="3">
        <f t="shared" si="3"/>
        <v>185.60429999999999</v>
      </c>
      <c r="J6" s="27"/>
      <c r="K6" s="5" t="s">
        <v>28</v>
      </c>
      <c r="L6" s="4">
        <f t="shared" si="4"/>
        <v>50.302500000000002</v>
      </c>
      <c r="M6" s="3">
        <v>52.95</v>
      </c>
      <c r="N6" s="3">
        <f t="shared" si="5"/>
        <v>36.006000000000007</v>
      </c>
      <c r="P6" s="28"/>
      <c r="Q6" s="15"/>
    </row>
    <row r="7" spans="1:17" ht="20.25" hidden="1" customHeight="1" x14ac:dyDescent="0.3">
      <c r="A7" s="5" t="s">
        <v>93</v>
      </c>
      <c r="B7" s="1" t="s">
        <v>94</v>
      </c>
      <c r="C7" s="5" t="s">
        <v>74</v>
      </c>
      <c r="D7" s="1" t="s">
        <v>7</v>
      </c>
      <c r="E7" s="5" t="s">
        <v>79</v>
      </c>
      <c r="F7" s="5" t="s">
        <v>126</v>
      </c>
      <c r="G7" s="3">
        <f t="shared" si="2"/>
        <v>379.95249999999999</v>
      </c>
      <c r="H7" s="3">
        <v>399.95</v>
      </c>
      <c r="I7" s="3">
        <f t="shared" si="3"/>
        <v>271.96600000000001</v>
      </c>
      <c r="J7" s="27"/>
      <c r="K7" s="5" t="s">
        <v>98</v>
      </c>
      <c r="L7" s="4">
        <f t="shared" si="4"/>
        <v>50.302500000000002</v>
      </c>
      <c r="M7" s="3">
        <v>52.95</v>
      </c>
      <c r="N7" s="3">
        <f t="shared" si="5"/>
        <v>36.006000000000007</v>
      </c>
      <c r="P7" s="28"/>
      <c r="Q7" s="15"/>
    </row>
    <row r="8" spans="1:17" ht="20.25" hidden="1" customHeight="1" x14ac:dyDescent="0.3">
      <c r="A8" s="5" t="s">
        <v>93</v>
      </c>
      <c r="B8" s="1" t="s">
        <v>94</v>
      </c>
      <c r="C8" s="5" t="s">
        <v>74</v>
      </c>
      <c r="D8" s="1" t="s">
        <v>7</v>
      </c>
      <c r="E8" s="5" t="s">
        <v>78</v>
      </c>
      <c r="F8" s="5" t="s">
        <v>124</v>
      </c>
      <c r="G8" s="3">
        <f t="shared" si="2"/>
        <v>398.95012499999996</v>
      </c>
      <c r="H8" s="3">
        <v>419.94749999999999</v>
      </c>
      <c r="I8" s="3">
        <f t="shared" si="3"/>
        <v>285.5643</v>
      </c>
      <c r="J8" s="27"/>
      <c r="K8" s="5" t="s">
        <v>98</v>
      </c>
      <c r="L8" s="4">
        <f t="shared" si="4"/>
        <v>50.302500000000002</v>
      </c>
      <c r="M8" s="3">
        <v>52.95</v>
      </c>
      <c r="N8" s="3">
        <f t="shared" si="5"/>
        <v>36.006000000000007</v>
      </c>
      <c r="P8" s="28"/>
      <c r="Q8" s="15"/>
    </row>
    <row r="9" spans="1:17" ht="20.25" hidden="1" customHeight="1" x14ac:dyDescent="0.3">
      <c r="A9" s="5" t="s">
        <v>93</v>
      </c>
      <c r="B9" s="1" t="s">
        <v>94</v>
      </c>
      <c r="C9" s="5" t="s">
        <v>95</v>
      </c>
      <c r="D9" s="1" t="s">
        <v>92</v>
      </c>
      <c r="E9" s="5" t="s">
        <v>82</v>
      </c>
      <c r="F9" s="5" t="s">
        <v>126</v>
      </c>
      <c r="G9" s="3">
        <f t="shared" si="2"/>
        <v>379.95249999999999</v>
      </c>
      <c r="H9" s="3">
        <v>399.95</v>
      </c>
      <c r="I9" s="3">
        <f t="shared" si="3"/>
        <v>271.96600000000001</v>
      </c>
      <c r="J9" s="27"/>
      <c r="K9" s="5" t="s">
        <v>99</v>
      </c>
      <c r="L9" s="4">
        <f t="shared" si="4"/>
        <v>53.152500000000003</v>
      </c>
      <c r="M9" s="3">
        <v>55.95</v>
      </c>
      <c r="N9" s="3">
        <f t="shared" si="5"/>
        <v>38.046000000000006</v>
      </c>
      <c r="P9" s="28"/>
      <c r="Q9" s="15"/>
    </row>
    <row r="10" spans="1:17" ht="20.25" hidden="1" customHeight="1" x14ac:dyDescent="0.3">
      <c r="A10" s="5" t="s">
        <v>93</v>
      </c>
      <c r="B10" s="1" t="s">
        <v>94</v>
      </c>
      <c r="C10" s="5" t="s">
        <v>95</v>
      </c>
      <c r="D10" s="1" t="s">
        <v>92</v>
      </c>
      <c r="E10" s="5" t="s">
        <v>81</v>
      </c>
      <c r="F10" s="5" t="s">
        <v>124</v>
      </c>
      <c r="G10" s="3">
        <f t="shared" si="2"/>
        <v>398.95012499999996</v>
      </c>
      <c r="H10" s="3">
        <v>419.94749999999999</v>
      </c>
      <c r="I10" s="3">
        <f t="shared" si="3"/>
        <v>285.5643</v>
      </c>
      <c r="J10" s="27"/>
      <c r="K10" s="5" t="s">
        <v>99</v>
      </c>
      <c r="L10" s="4">
        <f t="shared" si="4"/>
        <v>53.152500000000003</v>
      </c>
      <c r="M10" s="3">
        <v>55.95</v>
      </c>
      <c r="N10" s="3">
        <f t="shared" si="5"/>
        <v>38.046000000000006</v>
      </c>
      <c r="P10" s="28"/>
      <c r="Q10" s="15"/>
    </row>
    <row r="11" spans="1:17" ht="20.25" hidden="1" customHeight="1" x14ac:dyDescent="0.3">
      <c r="A11" s="5" t="s">
        <v>93</v>
      </c>
      <c r="B11" s="1" t="s">
        <v>94</v>
      </c>
      <c r="C11" s="5" t="s">
        <v>122</v>
      </c>
      <c r="D11" s="1" t="s">
        <v>7</v>
      </c>
      <c r="E11" s="5" t="s">
        <v>82</v>
      </c>
      <c r="F11" s="5" t="s">
        <v>126</v>
      </c>
      <c r="G11" s="3">
        <f t="shared" si="2"/>
        <v>379.95249999999999</v>
      </c>
      <c r="H11" s="3">
        <v>399.95</v>
      </c>
      <c r="I11" s="3">
        <f t="shared" si="3"/>
        <v>271.96600000000001</v>
      </c>
      <c r="J11" s="27"/>
      <c r="K11" s="5" t="s">
        <v>99</v>
      </c>
      <c r="L11" s="4">
        <f t="shared" si="4"/>
        <v>53.152500000000003</v>
      </c>
      <c r="M11" s="3">
        <v>55.95</v>
      </c>
      <c r="N11" s="3">
        <f t="shared" si="5"/>
        <v>38.046000000000006</v>
      </c>
      <c r="P11" s="28"/>
      <c r="Q11" s="15"/>
    </row>
    <row r="12" spans="1:17" ht="20.25" hidden="1" customHeight="1" x14ac:dyDescent="0.3">
      <c r="A12" s="5" t="s">
        <v>93</v>
      </c>
      <c r="B12" s="1" t="s">
        <v>94</v>
      </c>
      <c r="C12" s="5" t="s">
        <v>122</v>
      </c>
      <c r="D12" s="1" t="s">
        <v>7</v>
      </c>
      <c r="E12" s="5" t="s">
        <v>81</v>
      </c>
      <c r="F12" s="5" t="s">
        <v>124</v>
      </c>
      <c r="G12" s="3">
        <f t="shared" si="2"/>
        <v>398.95012499999996</v>
      </c>
      <c r="H12" s="3">
        <v>419.94749999999999</v>
      </c>
      <c r="I12" s="3">
        <f t="shared" si="3"/>
        <v>285.5643</v>
      </c>
      <c r="J12" s="27"/>
      <c r="K12" s="5" t="s">
        <v>99</v>
      </c>
      <c r="L12" s="4">
        <f t="shared" si="4"/>
        <v>53.152500000000003</v>
      </c>
      <c r="M12" s="3">
        <v>55.95</v>
      </c>
      <c r="N12" s="3">
        <f t="shared" si="5"/>
        <v>38.046000000000006</v>
      </c>
      <c r="P12" s="28"/>
      <c r="Q12" s="15"/>
    </row>
    <row r="13" spans="1:17" ht="20.25" hidden="1" customHeight="1" x14ac:dyDescent="0.3">
      <c r="A13" s="5" t="s">
        <v>5</v>
      </c>
      <c r="B13" s="1" t="s">
        <v>73</v>
      </c>
      <c r="C13" s="5">
        <v>2009</v>
      </c>
      <c r="D13" s="1" t="s">
        <v>96</v>
      </c>
      <c r="E13" s="5" t="s">
        <v>82</v>
      </c>
      <c r="F13" s="5" t="s">
        <v>126</v>
      </c>
      <c r="G13" s="3">
        <f t="shared" si="2"/>
        <v>379.95249999999999</v>
      </c>
      <c r="H13" s="3">
        <v>399.95</v>
      </c>
      <c r="I13" s="3">
        <f t="shared" si="3"/>
        <v>271.96600000000001</v>
      </c>
      <c r="J13" s="27"/>
      <c r="K13" s="5" t="s">
        <v>99</v>
      </c>
      <c r="L13" s="4">
        <f t="shared" si="4"/>
        <v>53.152500000000003</v>
      </c>
      <c r="M13" s="3">
        <v>55.95</v>
      </c>
      <c r="N13" s="3">
        <f t="shared" si="5"/>
        <v>38.046000000000006</v>
      </c>
      <c r="P13" s="28"/>
      <c r="Q13" s="15"/>
    </row>
    <row r="14" spans="1:17" ht="20.25" hidden="1" customHeight="1" x14ac:dyDescent="0.3">
      <c r="A14" s="5" t="s">
        <v>5</v>
      </c>
      <c r="B14" s="1" t="s">
        <v>73</v>
      </c>
      <c r="C14" s="5">
        <v>2009</v>
      </c>
      <c r="D14" s="1" t="s">
        <v>96</v>
      </c>
      <c r="E14" s="5" t="s">
        <v>81</v>
      </c>
      <c r="F14" s="5" t="s">
        <v>124</v>
      </c>
      <c r="G14" s="3">
        <f t="shared" si="2"/>
        <v>398.95012499999996</v>
      </c>
      <c r="H14" s="3">
        <v>419.94749999999999</v>
      </c>
      <c r="I14" s="3">
        <f t="shared" si="3"/>
        <v>285.5643</v>
      </c>
      <c r="J14" s="27"/>
      <c r="K14" s="5" t="s">
        <v>99</v>
      </c>
      <c r="L14" s="4">
        <f t="shared" si="4"/>
        <v>53.152500000000003</v>
      </c>
      <c r="M14" s="3">
        <v>55.95</v>
      </c>
      <c r="N14" s="3">
        <f t="shared" si="5"/>
        <v>38.046000000000006</v>
      </c>
      <c r="P14" s="28"/>
      <c r="Q14" s="15"/>
    </row>
    <row r="15" spans="1:17" ht="20.25" hidden="1" customHeight="1" x14ac:dyDescent="0.3">
      <c r="A15" s="5" t="s">
        <v>5</v>
      </c>
      <c r="B15" s="1" t="s">
        <v>73</v>
      </c>
      <c r="C15" s="5" t="s">
        <v>74</v>
      </c>
      <c r="D15" s="1" t="s">
        <v>96</v>
      </c>
      <c r="E15" s="5" t="s">
        <v>79</v>
      </c>
      <c r="F15" s="5" t="s">
        <v>126</v>
      </c>
      <c r="G15" s="3">
        <f t="shared" si="2"/>
        <v>379.95249999999999</v>
      </c>
      <c r="H15" s="3">
        <v>399.95</v>
      </c>
      <c r="I15" s="3">
        <f t="shared" si="3"/>
        <v>271.96600000000001</v>
      </c>
      <c r="J15" s="27"/>
      <c r="K15" s="5" t="s">
        <v>98</v>
      </c>
      <c r="L15" s="4">
        <f t="shared" si="4"/>
        <v>50.302500000000002</v>
      </c>
      <c r="M15" s="3">
        <v>52.95</v>
      </c>
      <c r="N15" s="3">
        <f t="shared" si="5"/>
        <v>36.006000000000007</v>
      </c>
      <c r="P15" s="28"/>
      <c r="Q15" s="15"/>
    </row>
    <row r="16" spans="1:17" ht="20.25" hidden="1" customHeight="1" x14ac:dyDescent="0.3">
      <c r="A16" s="5" t="s">
        <v>5</v>
      </c>
      <c r="B16" s="1" t="s">
        <v>73</v>
      </c>
      <c r="C16" s="5" t="s">
        <v>74</v>
      </c>
      <c r="D16" s="1" t="s">
        <v>96</v>
      </c>
      <c r="E16" s="5" t="s">
        <v>78</v>
      </c>
      <c r="F16" s="5" t="s">
        <v>124</v>
      </c>
      <c r="G16" s="3">
        <f t="shared" si="2"/>
        <v>398.95012499999996</v>
      </c>
      <c r="H16" s="3">
        <v>419.94749999999999</v>
      </c>
      <c r="I16" s="3">
        <f t="shared" si="3"/>
        <v>285.5643</v>
      </c>
      <c r="J16" s="27"/>
      <c r="K16" s="5" t="s">
        <v>98</v>
      </c>
      <c r="L16" s="4">
        <f t="shared" si="4"/>
        <v>50.302500000000002</v>
      </c>
      <c r="M16" s="3">
        <v>52.95</v>
      </c>
      <c r="N16" s="3">
        <f t="shared" si="5"/>
        <v>36.006000000000007</v>
      </c>
      <c r="P16" s="28"/>
      <c r="Q16" s="15"/>
    </row>
    <row r="17" spans="1:17" ht="20.25" hidden="1" customHeight="1" x14ac:dyDescent="0.3">
      <c r="A17" s="5" t="s">
        <v>5</v>
      </c>
      <c r="B17" s="1" t="s">
        <v>73</v>
      </c>
      <c r="C17" s="5" t="s">
        <v>100</v>
      </c>
      <c r="D17" s="1" t="s">
        <v>17</v>
      </c>
      <c r="E17" s="5" t="s">
        <v>81</v>
      </c>
      <c r="F17" s="5" t="s">
        <v>124</v>
      </c>
      <c r="G17" s="3">
        <f t="shared" si="2"/>
        <v>398.95012499999996</v>
      </c>
      <c r="H17" s="3">
        <v>419.94749999999999</v>
      </c>
      <c r="I17" s="3">
        <f t="shared" si="3"/>
        <v>285.5643</v>
      </c>
      <c r="J17" s="27"/>
      <c r="K17" s="5" t="s">
        <v>99</v>
      </c>
      <c r="L17" s="4">
        <f t="shared" si="4"/>
        <v>53.152500000000003</v>
      </c>
      <c r="M17" s="3">
        <v>55.95</v>
      </c>
      <c r="N17" s="3">
        <f t="shared" si="5"/>
        <v>38.046000000000006</v>
      </c>
      <c r="P17" s="28"/>
      <c r="Q17" s="15"/>
    </row>
    <row r="18" spans="1:17" ht="20.25" hidden="1" customHeight="1" x14ac:dyDescent="0.3">
      <c r="A18" s="5" t="s">
        <v>5</v>
      </c>
      <c r="B18" s="1" t="s">
        <v>73</v>
      </c>
      <c r="C18" s="5" t="s">
        <v>100</v>
      </c>
      <c r="D18" s="1" t="s">
        <v>97</v>
      </c>
      <c r="E18" s="5" t="s">
        <v>82</v>
      </c>
      <c r="F18" s="5" t="s">
        <v>126</v>
      </c>
      <c r="G18" s="3">
        <f t="shared" si="2"/>
        <v>379.95249999999999</v>
      </c>
      <c r="H18" s="3">
        <v>399.95</v>
      </c>
      <c r="I18" s="3">
        <f t="shared" si="3"/>
        <v>271.96600000000001</v>
      </c>
      <c r="J18" s="27"/>
      <c r="K18" s="5" t="s">
        <v>99</v>
      </c>
      <c r="L18" s="4">
        <f t="shared" si="4"/>
        <v>53.152500000000003</v>
      </c>
      <c r="M18" s="3">
        <v>55.95</v>
      </c>
      <c r="N18" s="3">
        <f t="shared" si="5"/>
        <v>38.046000000000006</v>
      </c>
      <c r="P18" s="28"/>
      <c r="Q18" s="15"/>
    </row>
    <row r="19" spans="1:17" ht="20.25" hidden="1" customHeight="1" x14ac:dyDescent="0.3">
      <c r="A19" s="5" t="s">
        <v>5</v>
      </c>
      <c r="B19" s="1" t="s">
        <v>6</v>
      </c>
      <c r="C19" s="20" t="s">
        <v>151</v>
      </c>
      <c r="D19" s="1" t="s">
        <v>7</v>
      </c>
      <c r="E19" s="5" t="s">
        <v>127</v>
      </c>
      <c r="F19" s="1" t="s">
        <v>126</v>
      </c>
      <c r="G19" s="3">
        <f t="shared" si="2"/>
        <v>395.15249999999997</v>
      </c>
      <c r="H19" s="6">
        <v>415.95</v>
      </c>
      <c r="I19" s="3">
        <f t="shared" si="3"/>
        <v>282.846</v>
      </c>
      <c r="J19" s="27"/>
      <c r="K19" s="5" t="s">
        <v>133</v>
      </c>
      <c r="L19" s="4">
        <f t="shared" si="4"/>
        <v>49.352499999999999</v>
      </c>
      <c r="M19" s="3">
        <v>51.95</v>
      </c>
      <c r="N19" s="3">
        <f t="shared" si="5"/>
        <v>35.326000000000008</v>
      </c>
      <c r="P19" s="28"/>
      <c r="Q19" s="15"/>
    </row>
    <row r="20" spans="1:17" ht="20.25" hidden="1" customHeight="1" x14ac:dyDescent="0.3">
      <c r="A20" s="5" t="s">
        <v>5</v>
      </c>
      <c r="B20" s="1" t="s">
        <v>6</v>
      </c>
      <c r="C20" s="20" t="s">
        <v>151</v>
      </c>
      <c r="D20" s="1" t="s">
        <v>7</v>
      </c>
      <c r="E20" s="5" t="s">
        <v>128</v>
      </c>
      <c r="F20" s="1" t="s">
        <v>123</v>
      </c>
      <c r="G20" s="3">
        <f t="shared" si="2"/>
        <v>415.10249999999996</v>
      </c>
      <c r="H20" s="6">
        <v>436.95</v>
      </c>
      <c r="I20" s="3">
        <f t="shared" si="3"/>
        <v>297.12600000000003</v>
      </c>
      <c r="J20" s="27"/>
      <c r="K20" s="5" t="s">
        <v>133</v>
      </c>
      <c r="L20" s="4">
        <f t="shared" si="4"/>
        <v>49.352499999999999</v>
      </c>
      <c r="M20" s="3">
        <v>51.95</v>
      </c>
      <c r="N20" s="3">
        <f t="shared" si="5"/>
        <v>35.326000000000008</v>
      </c>
      <c r="P20" s="28"/>
      <c r="Q20" s="15"/>
    </row>
    <row r="21" spans="1:17" ht="20.25" hidden="1" customHeight="1" x14ac:dyDescent="0.3">
      <c r="A21" s="5" t="s">
        <v>5</v>
      </c>
      <c r="B21" s="1" t="s">
        <v>6</v>
      </c>
      <c r="C21" s="5" t="s">
        <v>4</v>
      </c>
      <c r="D21" s="1" t="s">
        <v>8</v>
      </c>
      <c r="E21" s="5" t="s">
        <v>117</v>
      </c>
      <c r="F21" s="5" t="s">
        <v>126</v>
      </c>
      <c r="G21" s="3">
        <f t="shared" si="2"/>
        <v>379.95249999999999</v>
      </c>
      <c r="H21" s="3">
        <v>399.95</v>
      </c>
      <c r="I21" s="3">
        <f t="shared" si="3"/>
        <v>271.96600000000001</v>
      </c>
      <c r="J21" s="27"/>
      <c r="K21" s="5" t="s">
        <v>25</v>
      </c>
      <c r="L21" s="4">
        <f t="shared" si="4"/>
        <v>49.352499999999999</v>
      </c>
      <c r="M21" s="3">
        <v>51.95</v>
      </c>
      <c r="N21" s="3">
        <f t="shared" si="5"/>
        <v>35.326000000000008</v>
      </c>
      <c r="P21" s="28"/>
      <c r="Q21" s="15"/>
    </row>
    <row r="22" spans="1:17" ht="20.25" hidden="1" customHeight="1" x14ac:dyDescent="0.3">
      <c r="A22" s="5" t="s">
        <v>5</v>
      </c>
      <c r="B22" s="1" t="s">
        <v>6</v>
      </c>
      <c r="C22" s="5" t="s">
        <v>4</v>
      </c>
      <c r="D22" s="1" t="s">
        <v>8</v>
      </c>
      <c r="E22" s="5" t="s">
        <v>54</v>
      </c>
      <c r="F22" s="5" t="s">
        <v>123</v>
      </c>
      <c r="G22" s="3">
        <f t="shared" si="2"/>
        <v>398.95012499999996</v>
      </c>
      <c r="H22" s="3">
        <v>419.94749999999999</v>
      </c>
      <c r="I22" s="3">
        <f t="shared" si="3"/>
        <v>285.5643</v>
      </c>
      <c r="J22" s="27"/>
      <c r="K22" s="5" t="s">
        <v>25</v>
      </c>
      <c r="L22" s="4">
        <f t="shared" si="4"/>
        <v>49.352499999999999</v>
      </c>
      <c r="M22" s="3">
        <v>51.95</v>
      </c>
      <c r="N22" s="3">
        <f t="shared" si="5"/>
        <v>35.326000000000008</v>
      </c>
      <c r="P22" s="28"/>
      <c r="Q22" s="15"/>
    </row>
    <row r="23" spans="1:17" ht="20.25" hidden="1" customHeight="1" x14ac:dyDescent="0.3">
      <c r="A23" s="5" t="s">
        <v>5</v>
      </c>
      <c r="B23" s="1" t="s">
        <v>6</v>
      </c>
      <c r="C23" s="5" t="s">
        <v>141</v>
      </c>
      <c r="D23" s="1" t="s">
        <v>7</v>
      </c>
      <c r="E23" s="5" t="s">
        <v>119</v>
      </c>
      <c r="F23" s="5" t="s">
        <v>126</v>
      </c>
      <c r="G23" s="3">
        <f t="shared" si="2"/>
        <v>379.95249999999999</v>
      </c>
      <c r="H23" s="3">
        <v>399.95</v>
      </c>
      <c r="I23" s="3">
        <f t="shared" si="3"/>
        <v>271.96600000000001</v>
      </c>
      <c r="J23" s="27"/>
      <c r="K23" s="5" t="s">
        <v>24</v>
      </c>
      <c r="L23" s="4">
        <f t="shared" si="4"/>
        <v>49.352499999999999</v>
      </c>
      <c r="M23" s="3">
        <v>51.95</v>
      </c>
      <c r="N23" s="3">
        <f t="shared" si="5"/>
        <v>35.326000000000008</v>
      </c>
      <c r="P23" s="28"/>
      <c r="Q23" s="15"/>
    </row>
    <row r="24" spans="1:17" ht="20.25" hidden="1" customHeight="1" x14ac:dyDescent="0.3">
      <c r="A24" s="5" t="s">
        <v>5</v>
      </c>
      <c r="B24" s="1" t="s">
        <v>6</v>
      </c>
      <c r="C24" s="5" t="s">
        <v>141</v>
      </c>
      <c r="D24" s="1" t="s">
        <v>7</v>
      </c>
      <c r="E24" s="5" t="s">
        <v>55</v>
      </c>
      <c r="F24" s="5" t="s">
        <v>123</v>
      </c>
      <c r="G24" s="3">
        <f t="shared" si="2"/>
        <v>398.95012499999996</v>
      </c>
      <c r="H24" s="3">
        <v>419.94749999999999</v>
      </c>
      <c r="I24" s="3">
        <f t="shared" si="3"/>
        <v>285.5643</v>
      </c>
      <c r="J24" s="27"/>
      <c r="K24" s="5" t="s">
        <v>24</v>
      </c>
      <c r="L24" s="4">
        <f t="shared" si="4"/>
        <v>49.352499999999999</v>
      </c>
      <c r="M24" s="3">
        <v>51.95</v>
      </c>
      <c r="N24" s="3">
        <f t="shared" si="5"/>
        <v>35.326000000000008</v>
      </c>
      <c r="P24" s="28"/>
      <c r="Q24" s="15"/>
    </row>
    <row r="25" spans="1:17" ht="20.25" hidden="1" customHeight="1" x14ac:dyDescent="0.3">
      <c r="A25" s="5" t="s">
        <v>5</v>
      </c>
      <c r="B25" s="1" t="s">
        <v>6</v>
      </c>
      <c r="C25" s="5" t="s">
        <v>141</v>
      </c>
      <c r="D25" s="29" t="s">
        <v>152</v>
      </c>
      <c r="E25" s="30" t="s">
        <v>59</v>
      </c>
      <c r="F25" s="5" t="s">
        <v>126</v>
      </c>
      <c r="G25" s="3">
        <f t="shared" si="2"/>
        <v>151.95249999999999</v>
      </c>
      <c r="H25" s="3">
        <v>159.94999999999999</v>
      </c>
      <c r="I25" s="3">
        <f t="shared" si="3"/>
        <v>108.76600000000001</v>
      </c>
      <c r="J25" s="27"/>
      <c r="K25" s="5" t="s">
        <v>24</v>
      </c>
      <c r="L25" s="4">
        <f t="shared" si="4"/>
        <v>49.352499999999999</v>
      </c>
      <c r="M25" s="3">
        <v>51.95</v>
      </c>
      <c r="N25" s="3">
        <f t="shared" si="5"/>
        <v>35.326000000000008</v>
      </c>
      <c r="P25" s="28"/>
      <c r="Q25" s="15"/>
    </row>
    <row r="26" spans="1:17" ht="20.25" hidden="1" customHeight="1" x14ac:dyDescent="0.3">
      <c r="A26" s="5" t="s">
        <v>5</v>
      </c>
      <c r="B26" s="1" t="s">
        <v>6</v>
      </c>
      <c r="C26" s="5" t="s">
        <v>141</v>
      </c>
      <c r="D26" s="29" t="s">
        <v>152</v>
      </c>
      <c r="E26" s="30" t="s">
        <v>58</v>
      </c>
      <c r="F26" s="5" t="s">
        <v>123</v>
      </c>
      <c r="G26" s="3">
        <f t="shared" si="2"/>
        <v>159.55249999999998</v>
      </c>
      <c r="H26" s="3">
        <v>167.95</v>
      </c>
      <c r="I26" s="3">
        <f t="shared" si="3"/>
        <v>114.206</v>
      </c>
      <c r="J26" s="27"/>
      <c r="K26" s="5" t="s">
        <v>24</v>
      </c>
      <c r="L26" s="4">
        <f t="shared" si="4"/>
        <v>49.352499999999999</v>
      </c>
      <c r="M26" s="3">
        <v>51.95</v>
      </c>
      <c r="N26" s="3">
        <f t="shared" si="5"/>
        <v>35.326000000000008</v>
      </c>
      <c r="P26" s="28"/>
      <c r="Q26" s="15"/>
    </row>
    <row r="27" spans="1:17" ht="20.25" hidden="1" customHeight="1" x14ac:dyDescent="0.3">
      <c r="A27" s="5" t="s">
        <v>5</v>
      </c>
      <c r="B27" s="1" t="s">
        <v>6</v>
      </c>
      <c r="C27" s="5" t="s">
        <v>141</v>
      </c>
      <c r="D27" s="1" t="s">
        <v>137</v>
      </c>
      <c r="E27" s="31" t="s">
        <v>57</v>
      </c>
      <c r="F27" s="5" t="s">
        <v>126</v>
      </c>
      <c r="G27" s="3">
        <f t="shared" si="2"/>
        <v>379.95249999999999</v>
      </c>
      <c r="H27" s="3">
        <v>399.95</v>
      </c>
      <c r="I27" s="3">
        <f t="shared" si="3"/>
        <v>271.96600000000001</v>
      </c>
      <c r="J27" s="27"/>
      <c r="K27" s="5" t="s">
        <v>24</v>
      </c>
      <c r="L27" s="4">
        <f t="shared" si="4"/>
        <v>49.352499999999999</v>
      </c>
      <c r="M27" s="3">
        <v>51.95</v>
      </c>
      <c r="N27" s="3">
        <f t="shared" si="5"/>
        <v>35.326000000000008</v>
      </c>
      <c r="P27" s="28"/>
      <c r="Q27" s="15"/>
    </row>
    <row r="28" spans="1:17" ht="20.25" hidden="1" customHeight="1" x14ac:dyDescent="0.3">
      <c r="A28" s="5" t="s">
        <v>5</v>
      </c>
      <c r="B28" s="1" t="s">
        <v>6</v>
      </c>
      <c r="C28" s="5" t="s">
        <v>141</v>
      </c>
      <c r="D28" s="1" t="s">
        <v>137</v>
      </c>
      <c r="E28" s="31" t="s">
        <v>56</v>
      </c>
      <c r="F28" s="5" t="s">
        <v>123</v>
      </c>
      <c r="G28" s="3">
        <f t="shared" si="2"/>
        <v>398.95012499999996</v>
      </c>
      <c r="H28" s="3">
        <v>419.94749999999999</v>
      </c>
      <c r="I28" s="3">
        <f t="shared" si="3"/>
        <v>285.5643</v>
      </c>
      <c r="J28" s="27"/>
      <c r="K28" s="5" t="s">
        <v>24</v>
      </c>
      <c r="L28" s="4">
        <f t="shared" si="4"/>
        <v>49.352499999999999</v>
      </c>
      <c r="M28" s="3">
        <v>51.95</v>
      </c>
      <c r="N28" s="3">
        <f t="shared" si="5"/>
        <v>35.326000000000008</v>
      </c>
      <c r="P28" s="28"/>
      <c r="Q28" s="15"/>
    </row>
    <row r="29" spans="1:17" ht="20.25" hidden="1" customHeight="1" x14ac:dyDescent="0.3">
      <c r="A29" s="5" t="s">
        <v>5</v>
      </c>
      <c r="B29" s="1" t="s">
        <v>6</v>
      </c>
      <c r="C29" s="5" t="s">
        <v>141</v>
      </c>
      <c r="D29" s="32" t="s">
        <v>138</v>
      </c>
      <c r="E29" s="31" t="s">
        <v>107</v>
      </c>
      <c r="F29" s="5" t="s">
        <v>123</v>
      </c>
      <c r="G29" s="3">
        <f t="shared" si="2"/>
        <v>398.95012499999996</v>
      </c>
      <c r="H29" s="3">
        <v>419.94749999999999</v>
      </c>
      <c r="I29" s="3">
        <f t="shared" si="3"/>
        <v>285.5643</v>
      </c>
      <c r="J29" s="27"/>
      <c r="K29" s="5" t="s">
        <v>24</v>
      </c>
      <c r="L29" s="4">
        <f t="shared" si="4"/>
        <v>49.352499999999999</v>
      </c>
      <c r="M29" s="3">
        <v>51.95</v>
      </c>
      <c r="N29" s="3">
        <f t="shared" si="5"/>
        <v>35.326000000000008</v>
      </c>
      <c r="P29" s="28"/>
      <c r="Q29" s="15"/>
    </row>
    <row r="30" spans="1:17" ht="20.25" hidden="1" customHeight="1" x14ac:dyDescent="0.3">
      <c r="A30" s="5" t="s">
        <v>5</v>
      </c>
      <c r="B30" s="1" t="s">
        <v>6</v>
      </c>
      <c r="C30" s="5" t="s">
        <v>141</v>
      </c>
      <c r="D30" s="32" t="s">
        <v>139</v>
      </c>
      <c r="E30" s="31" t="s">
        <v>108</v>
      </c>
      <c r="F30" s="5" t="s">
        <v>126</v>
      </c>
      <c r="G30" s="3">
        <f t="shared" si="2"/>
        <v>379.95249999999999</v>
      </c>
      <c r="H30" s="3">
        <v>399.95</v>
      </c>
      <c r="I30" s="3">
        <f t="shared" si="3"/>
        <v>271.96600000000001</v>
      </c>
      <c r="J30" s="27"/>
      <c r="K30" s="5" t="s">
        <v>24</v>
      </c>
      <c r="L30" s="4">
        <f t="shared" si="4"/>
        <v>49.352499999999999</v>
      </c>
      <c r="M30" s="3">
        <v>51.95</v>
      </c>
      <c r="N30" s="3">
        <f t="shared" si="5"/>
        <v>35.326000000000008</v>
      </c>
      <c r="P30" s="28"/>
      <c r="Q30" s="15"/>
    </row>
    <row r="31" spans="1:17" ht="20.25" hidden="1" customHeight="1" x14ac:dyDescent="0.3">
      <c r="A31" s="5" t="s">
        <v>5</v>
      </c>
      <c r="B31" s="1" t="s">
        <v>6</v>
      </c>
      <c r="C31" s="5" t="s">
        <v>141</v>
      </c>
      <c r="D31" s="29" t="s">
        <v>153</v>
      </c>
      <c r="E31" s="30" t="s">
        <v>110</v>
      </c>
      <c r="F31" s="5" t="s">
        <v>126</v>
      </c>
      <c r="G31" s="3">
        <f t="shared" si="2"/>
        <v>129.15249999999997</v>
      </c>
      <c r="H31" s="3">
        <v>135.94999999999999</v>
      </c>
      <c r="I31" s="3">
        <f t="shared" si="3"/>
        <v>92.445999999999998</v>
      </c>
      <c r="J31" s="27"/>
      <c r="K31" s="5" t="s">
        <v>24</v>
      </c>
      <c r="L31" s="4">
        <f t="shared" si="4"/>
        <v>49.352499999999999</v>
      </c>
      <c r="M31" s="3">
        <v>51.95</v>
      </c>
      <c r="N31" s="3">
        <f t="shared" si="5"/>
        <v>35.326000000000008</v>
      </c>
      <c r="P31" s="28"/>
      <c r="Q31" s="15"/>
    </row>
    <row r="32" spans="1:17" ht="20.25" hidden="1" customHeight="1" x14ac:dyDescent="0.3">
      <c r="A32" s="5" t="s">
        <v>5</v>
      </c>
      <c r="B32" s="1" t="s">
        <v>6</v>
      </c>
      <c r="C32" s="5" t="s">
        <v>141</v>
      </c>
      <c r="D32" s="29" t="s">
        <v>153</v>
      </c>
      <c r="E32" s="30" t="s">
        <v>109</v>
      </c>
      <c r="F32" s="5" t="s">
        <v>123</v>
      </c>
      <c r="G32" s="3">
        <f t="shared" si="2"/>
        <v>135.80249999999998</v>
      </c>
      <c r="H32" s="3">
        <v>142.94999999999999</v>
      </c>
      <c r="I32" s="3">
        <f t="shared" si="3"/>
        <v>97.206000000000003</v>
      </c>
      <c r="J32" s="27"/>
      <c r="K32" s="5" t="s">
        <v>24</v>
      </c>
      <c r="L32" s="4">
        <f t="shared" si="4"/>
        <v>49.352499999999999</v>
      </c>
      <c r="M32" s="3">
        <v>51.95</v>
      </c>
      <c r="N32" s="3">
        <f t="shared" si="5"/>
        <v>35.326000000000008</v>
      </c>
      <c r="P32" s="28"/>
      <c r="Q32" s="15"/>
    </row>
    <row r="33" spans="1:17" ht="20.25" hidden="1" customHeight="1" x14ac:dyDescent="0.3">
      <c r="A33" s="5" t="s">
        <v>5</v>
      </c>
      <c r="B33" s="1" t="s">
        <v>6</v>
      </c>
      <c r="C33" s="5" t="s">
        <v>140</v>
      </c>
      <c r="D33" s="1" t="s">
        <v>8</v>
      </c>
      <c r="E33" s="5" t="s">
        <v>118</v>
      </c>
      <c r="F33" s="5" t="s">
        <v>126</v>
      </c>
      <c r="G33" s="3">
        <f t="shared" si="2"/>
        <v>379.95249999999999</v>
      </c>
      <c r="H33" s="3">
        <v>399.95</v>
      </c>
      <c r="I33" s="3">
        <f t="shared" si="3"/>
        <v>271.96600000000001</v>
      </c>
      <c r="J33" s="27"/>
      <c r="K33" s="5" t="s">
        <v>25</v>
      </c>
      <c r="L33" s="4">
        <f t="shared" si="4"/>
        <v>49.352499999999999</v>
      </c>
      <c r="M33" s="3">
        <v>51.95</v>
      </c>
      <c r="N33" s="3">
        <f t="shared" si="5"/>
        <v>35.326000000000008</v>
      </c>
      <c r="P33" s="28"/>
      <c r="Q33" s="15"/>
    </row>
    <row r="34" spans="1:17" ht="20.25" hidden="1" customHeight="1" x14ac:dyDescent="0.3">
      <c r="A34" s="5" t="s">
        <v>5</v>
      </c>
      <c r="B34" s="1" t="s">
        <v>6</v>
      </c>
      <c r="C34" s="5" t="s">
        <v>140</v>
      </c>
      <c r="D34" s="1" t="s">
        <v>8</v>
      </c>
      <c r="E34" s="5" t="s">
        <v>72</v>
      </c>
      <c r="F34" s="5" t="s">
        <v>123</v>
      </c>
      <c r="G34" s="3">
        <f t="shared" si="2"/>
        <v>398.95012499999996</v>
      </c>
      <c r="H34" s="3">
        <v>419.94749999999999</v>
      </c>
      <c r="I34" s="3">
        <f t="shared" si="3"/>
        <v>285.5643</v>
      </c>
      <c r="J34" s="27"/>
      <c r="K34" s="5" t="s">
        <v>25</v>
      </c>
      <c r="L34" s="4">
        <f t="shared" si="4"/>
        <v>49.352499999999999</v>
      </c>
      <c r="M34" s="3">
        <v>51.95</v>
      </c>
      <c r="N34" s="3">
        <f t="shared" si="5"/>
        <v>35.326000000000008</v>
      </c>
      <c r="P34" s="28"/>
      <c r="Q34" s="15"/>
    </row>
    <row r="35" spans="1:17" ht="20.25" hidden="1" customHeight="1" x14ac:dyDescent="0.3">
      <c r="A35" s="16" t="s">
        <v>5</v>
      </c>
      <c r="B35" s="16" t="s">
        <v>146</v>
      </c>
      <c r="C35" s="16" t="s">
        <v>154</v>
      </c>
      <c r="D35" s="16" t="s">
        <v>7</v>
      </c>
      <c r="E35" s="16" t="s">
        <v>157</v>
      </c>
      <c r="F35" s="16" t="s">
        <v>144</v>
      </c>
      <c r="G35" s="18">
        <f t="shared" si="2"/>
        <v>750.45249999999999</v>
      </c>
      <c r="H35" s="49">
        <v>789.95</v>
      </c>
      <c r="I35" s="18">
        <f t="shared" si="3"/>
        <v>537.16600000000005</v>
      </c>
      <c r="J35" s="33"/>
      <c r="K35" s="16" t="s">
        <v>145</v>
      </c>
      <c r="L35" s="50">
        <f t="shared" si="4"/>
        <v>64.552499999999995</v>
      </c>
      <c r="M35" s="18">
        <v>67.95</v>
      </c>
      <c r="N35" s="18">
        <f t="shared" si="5"/>
        <v>46.206000000000003</v>
      </c>
    </row>
    <row r="36" spans="1:17" ht="20.25" hidden="1" customHeight="1" x14ac:dyDescent="0.3">
      <c r="A36" s="5" t="s">
        <v>5</v>
      </c>
      <c r="B36" s="1" t="s">
        <v>115</v>
      </c>
      <c r="C36" s="5" t="s">
        <v>140</v>
      </c>
      <c r="D36" s="1" t="s">
        <v>136</v>
      </c>
      <c r="E36" s="5" t="s">
        <v>112</v>
      </c>
      <c r="F36" s="5" t="s">
        <v>126</v>
      </c>
      <c r="G36" s="3">
        <f t="shared" si="2"/>
        <v>427.45249999999999</v>
      </c>
      <c r="H36" s="3">
        <v>449.95</v>
      </c>
      <c r="I36" s="3">
        <f t="shared" si="3"/>
        <v>305.96600000000001</v>
      </c>
      <c r="J36" s="27"/>
      <c r="K36" s="5" t="s">
        <v>113</v>
      </c>
      <c r="L36" s="4">
        <f t="shared" si="4"/>
        <v>49.352499999999999</v>
      </c>
      <c r="M36" s="3">
        <v>51.95</v>
      </c>
      <c r="N36" s="3">
        <f t="shared" si="5"/>
        <v>35.326000000000008</v>
      </c>
      <c r="P36" s="28"/>
      <c r="Q36" s="15"/>
    </row>
    <row r="37" spans="1:17" ht="20.25" hidden="1" customHeight="1" x14ac:dyDescent="0.3">
      <c r="A37" s="5" t="s">
        <v>5</v>
      </c>
      <c r="B37" s="1" t="s">
        <v>115</v>
      </c>
      <c r="C37" s="5" t="s">
        <v>140</v>
      </c>
      <c r="D37" s="1" t="s">
        <v>136</v>
      </c>
      <c r="E37" s="5" t="s">
        <v>111</v>
      </c>
      <c r="F37" s="5" t="s">
        <v>123</v>
      </c>
      <c r="G37" s="3">
        <f t="shared" si="2"/>
        <v>449.30249999999995</v>
      </c>
      <c r="H37" s="3">
        <v>472.95</v>
      </c>
      <c r="I37" s="3">
        <f t="shared" si="3"/>
        <v>321.60599999999999</v>
      </c>
      <c r="J37" s="27"/>
      <c r="K37" s="5" t="s">
        <v>113</v>
      </c>
      <c r="L37" s="4">
        <f t="shared" si="4"/>
        <v>49.352499999999999</v>
      </c>
      <c r="M37" s="3">
        <v>51.95</v>
      </c>
      <c r="N37" s="3">
        <f t="shared" si="5"/>
        <v>35.326000000000008</v>
      </c>
      <c r="P37" s="28"/>
      <c r="Q37" s="15"/>
    </row>
    <row r="38" spans="1:17" ht="20.25" hidden="1" customHeight="1" x14ac:dyDescent="0.3">
      <c r="A38" s="16" t="s">
        <v>5</v>
      </c>
      <c r="B38" s="16" t="s">
        <v>115</v>
      </c>
      <c r="C38" s="16" t="s">
        <v>147</v>
      </c>
      <c r="D38" s="16" t="s">
        <v>155</v>
      </c>
      <c r="E38" s="16" t="s">
        <v>158</v>
      </c>
      <c r="F38" s="16" t="s">
        <v>144</v>
      </c>
      <c r="G38" s="18">
        <f t="shared" si="2"/>
        <v>750.45249999999999</v>
      </c>
      <c r="H38" s="49">
        <v>789.95</v>
      </c>
      <c r="I38" s="18">
        <f t="shared" si="3"/>
        <v>537.16600000000005</v>
      </c>
      <c r="J38" s="33"/>
      <c r="K38" s="17" t="s">
        <v>145</v>
      </c>
      <c r="L38" s="50">
        <f t="shared" si="4"/>
        <v>64.552499999999995</v>
      </c>
      <c r="M38" s="18">
        <v>67.95</v>
      </c>
      <c r="N38" s="18">
        <f t="shared" si="5"/>
        <v>46.206000000000003</v>
      </c>
    </row>
    <row r="39" spans="1:17" ht="20.25" customHeight="1" x14ac:dyDescent="0.3">
      <c r="A39" s="5" t="s">
        <v>5</v>
      </c>
      <c r="B39" s="1" t="s">
        <v>45</v>
      </c>
      <c r="C39" s="5" t="s">
        <v>169</v>
      </c>
      <c r="D39" s="1" t="s">
        <v>16</v>
      </c>
      <c r="E39" s="5" t="s">
        <v>52</v>
      </c>
      <c r="F39" s="5" t="s">
        <v>126</v>
      </c>
      <c r="G39" s="3">
        <f t="shared" ref="G39:G70" si="6">0.95*H39</f>
        <v>246.95249999999999</v>
      </c>
      <c r="H39" s="3">
        <v>259.95</v>
      </c>
      <c r="I39" s="3">
        <f t="shared" si="3"/>
        <v>176.76599999999999</v>
      </c>
      <c r="J39" s="27"/>
      <c r="K39" s="5" t="s">
        <v>28</v>
      </c>
      <c r="L39" s="4">
        <f t="shared" ref="L39:L67" si="7">M39*0.95</f>
        <v>50.302500000000002</v>
      </c>
      <c r="M39" s="3">
        <v>52.95</v>
      </c>
      <c r="N39" s="3">
        <f t="shared" si="5"/>
        <v>36.006000000000007</v>
      </c>
      <c r="P39" s="28"/>
      <c r="Q39" s="15"/>
    </row>
    <row r="40" spans="1:17" ht="20.25" customHeight="1" x14ac:dyDescent="0.3">
      <c r="A40" s="5" t="s">
        <v>5</v>
      </c>
      <c r="B40" s="1" t="s">
        <v>45</v>
      </c>
      <c r="C40" s="5" t="s">
        <v>169</v>
      </c>
      <c r="D40" s="1" t="s">
        <v>16</v>
      </c>
      <c r="E40" s="5" t="s">
        <v>53</v>
      </c>
      <c r="F40" s="5" t="s">
        <v>123</v>
      </c>
      <c r="G40" s="3">
        <f t="shared" si="6"/>
        <v>259.30012499999998</v>
      </c>
      <c r="H40" s="3">
        <v>272.94749999999999</v>
      </c>
      <c r="I40" s="3">
        <f t="shared" si="3"/>
        <v>185.60429999999999</v>
      </c>
      <c r="J40" s="27"/>
      <c r="K40" s="5" t="s">
        <v>28</v>
      </c>
      <c r="L40" s="4">
        <f t="shared" si="7"/>
        <v>50.302500000000002</v>
      </c>
      <c r="M40" s="3">
        <v>52.95</v>
      </c>
      <c r="N40" s="3">
        <f t="shared" si="5"/>
        <v>36.006000000000007</v>
      </c>
      <c r="P40" s="28"/>
      <c r="Q40" s="15"/>
    </row>
    <row r="41" spans="1:17" ht="20.25" customHeight="1" x14ac:dyDescent="0.3">
      <c r="A41" s="5" t="s">
        <v>5</v>
      </c>
      <c r="B41" s="1" t="s">
        <v>45</v>
      </c>
      <c r="C41" s="5" t="s">
        <v>103</v>
      </c>
      <c r="D41" s="1" t="s">
        <v>22</v>
      </c>
      <c r="E41" s="5" t="s">
        <v>120</v>
      </c>
      <c r="F41" s="5" t="s">
        <v>126</v>
      </c>
      <c r="G41" s="3">
        <f t="shared" si="6"/>
        <v>271.65249999999997</v>
      </c>
      <c r="H41" s="3">
        <v>285.95</v>
      </c>
      <c r="I41" s="3">
        <f t="shared" si="3"/>
        <v>194.446</v>
      </c>
      <c r="J41" s="27"/>
      <c r="K41" s="5" t="s">
        <v>27</v>
      </c>
      <c r="L41" s="4">
        <f t="shared" si="7"/>
        <v>49.352499999999999</v>
      </c>
      <c r="M41" s="3">
        <v>51.95</v>
      </c>
      <c r="N41" s="3">
        <f t="shared" si="5"/>
        <v>35.326000000000008</v>
      </c>
      <c r="P41" s="28"/>
      <c r="Q41" s="15"/>
    </row>
    <row r="42" spans="1:17" ht="20.25" customHeight="1" x14ac:dyDescent="0.3">
      <c r="A42" s="5" t="s">
        <v>5</v>
      </c>
      <c r="B42" s="1" t="s">
        <v>45</v>
      </c>
      <c r="C42" s="5" t="s">
        <v>103</v>
      </c>
      <c r="D42" s="1" t="s">
        <v>22</v>
      </c>
      <c r="E42" s="5" t="s">
        <v>60</v>
      </c>
      <c r="F42" s="5" t="s">
        <v>123</v>
      </c>
      <c r="G42" s="3">
        <f t="shared" si="6"/>
        <v>285.90249999999997</v>
      </c>
      <c r="H42" s="3">
        <v>300.95</v>
      </c>
      <c r="I42" s="3">
        <f t="shared" si="3"/>
        <v>204.64600000000002</v>
      </c>
      <c r="J42" s="27"/>
      <c r="K42" s="5" t="s">
        <v>27</v>
      </c>
      <c r="L42" s="4">
        <f t="shared" si="7"/>
        <v>49.352499999999999</v>
      </c>
      <c r="M42" s="3">
        <v>51.95</v>
      </c>
      <c r="N42" s="3">
        <f t="shared" si="5"/>
        <v>35.326000000000008</v>
      </c>
      <c r="P42" s="28"/>
      <c r="Q42" s="15"/>
    </row>
    <row r="43" spans="1:17" ht="20.25" customHeight="1" x14ac:dyDescent="0.3">
      <c r="A43" s="5" t="s">
        <v>5</v>
      </c>
      <c r="B43" s="1" t="s">
        <v>45</v>
      </c>
      <c r="C43" s="5" t="s">
        <v>9</v>
      </c>
      <c r="D43" s="1" t="s">
        <v>17</v>
      </c>
      <c r="E43" s="5" t="s">
        <v>61</v>
      </c>
      <c r="F43" s="5" t="s">
        <v>126</v>
      </c>
      <c r="G43" s="3">
        <f t="shared" si="6"/>
        <v>271.65249999999997</v>
      </c>
      <c r="H43" s="3">
        <v>285.95</v>
      </c>
      <c r="I43" s="3">
        <f t="shared" si="3"/>
        <v>194.446</v>
      </c>
      <c r="J43" s="27"/>
      <c r="K43" s="5" t="s">
        <v>27</v>
      </c>
      <c r="L43" s="4">
        <f t="shared" si="7"/>
        <v>49.352499999999999</v>
      </c>
      <c r="M43" s="3">
        <v>51.95</v>
      </c>
      <c r="N43" s="3">
        <f t="shared" si="5"/>
        <v>35.326000000000008</v>
      </c>
      <c r="P43" s="28"/>
      <c r="Q43" s="15"/>
    </row>
    <row r="44" spans="1:17" ht="20.25" customHeight="1" x14ac:dyDescent="0.3">
      <c r="A44" s="5" t="s">
        <v>5</v>
      </c>
      <c r="B44" s="1" t="s">
        <v>45</v>
      </c>
      <c r="C44" s="5" t="s">
        <v>9</v>
      </c>
      <c r="D44" s="1" t="s">
        <v>17</v>
      </c>
      <c r="E44" s="5" t="s">
        <v>62</v>
      </c>
      <c r="F44" s="5" t="s">
        <v>123</v>
      </c>
      <c r="G44" s="3">
        <f t="shared" si="6"/>
        <v>285.90249999999997</v>
      </c>
      <c r="H44" s="3">
        <v>300.95</v>
      </c>
      <c r="I44" s="3">
        <f t="shared" si="3"/>
        <v>204.64600000000002</v>
      </c>
      <c r="J44" s="27"/>
      <c r="K44" s="5" t="s">
        <v>27</v>
      </c>
      <c r="L44" s="4">
        <f t="shared" si="7"/>
        <v>49.352499999999999</v>
      </c>
      <c r="M44" s="3">
        <v>51.95</v>
      </c>
      <c r="N44" s="3">
        <f t="shared" si="5"/>
        <v>35.326000000000008</v>
      </c>
      <c r="P44" s="28"/>
      <c r="Q44" s="15"/>
    </row>
    <row r="45" spans="1:17" ht="20.25" hidden="1" customHeight="1" x14ac:dyDescent="0.3">
      <c r="A45" s="5" t="s">
        <v>5</v>
      </c>
      <c r="B45" s="1" t="s">
        <v>48</v>
      </c>
      <c r="C45" s="5" t="s">
        <v>15</v>
      </c>
      <c r="D45" s="1" t="s">
        <v>16</v>
      </c>
      <c r="E45" s="5" t="s">
        <v>52</v>
      </c>
      <c r="F45" s="5" t="s">
        <v>126</v>
      </c>
      <c r="G45" s="3">
        <f t="shared" si="6"/>
        <v>246.95249999999999</v>
      </c>
      <c r="H45" s="3">
        <v>259.95</v>
      </c>
      <c r="I45" s="3">
        <f t="shared" si="3"/>
        <v>176.76599999999999</v>
      </c>
      <c r="J45" s="27"/>
      <c r="K45" s="5" t="s">
        <v>28</v>
      </c>
      <c r="L45" s="4">
        <f t="shared" si="7"/>
        <v>50.302500000000002</v>
      </c>
      <c r="M45" s="3">
        <v>52.95</v>
      </c>
      <c r="N45" s="3">
        <f t="shared" si="5"/>
        <v>36.006000000000007</v>
      </c>
      <c r="P45" s="28"/>
      <c r="Q45" s="15"/>
    </row>
    <row r="46" spans="1:17" ht="20.25" hidden="1" customHeight="1" x14ac:dyDescent="0.3">
      <c r="A46" s="5" t="s">
        <v>5</v>
      </c>
      <c r="B46" s="1" t="s">
        <v>48</v>
      </c>
      <c r="C46" s="5" t="s">
        <v>15</v>
      </c>
      <c r="D46" s="1" t="s">
        <v>16</v>
      </c>
      <c r="E46" s="5" t="s">
        <v>53</v>
      </c>
      <c r="F46" s="5" t="s">
        <v>123</v>
      </c>
      <c r="G46" s="3">
        <f t="shared" si="6"/>
        <v>259.30012499999998</v>
      </c>
      <c r="H46" s="3">
        <v>272.94749999999999</v>
      </c>
      <c r="I46" s="3">
        <f t="shared" si="3"/>
        <v>185.60429999999999</v>
      </c>
      <c r="J46" s="27"/>
      <c r="K46" s="5" t="s">
        <v>28</v>
      </c>
      <c r="L46" s="4">
        <f t="shared" si="7"/>
        <v>50.302500000000002</v>
      </c>
      <c r="M46" s="3">
        <v>52.95</v>
      </c>
      <c r="N46" s="3">
        <f t="shared" si="5"/>
        <v>36.006000000000007</v>
      </c>
      <c r="P46" s="28"/>
      <c r="Q46" s="15"/>
    </row>
    <row r="47" spans="1:17" ht="20.25" hidden="1" customHeight="1" x14ac:dyDescent="0.3">
      <c r="A47" s="5" t="s">
        <v>5</v>
      </c>
      <c r="B47" s="1" t="s">
        <v>48</v>
      </c>
      <c r="C47" s="5" t="s">
        <v>106</v>
      </c>
      <c r="D47" s="1" t="s">
        <v>22</v>
      </c>
      <c r="E47" s="5" t="s">
        <v>120</v>
      </c>
      <c r="F47" s="5" t="s">
        <v>126</v>
      </c>
      <c r="G47" s="3">
        <f t="shared" si="6"/>
        <v>271.65249999999997</v>
      </c>
      <c r="H47" s="3">
        <v>285.95</v>
      </c>
      <c r="I47" s="3">
        <f t="shared" si="3"/>
        <v>194.446</v>
      </c>
      <c r="J47" s="27"/>
      <c r="K47" s="5" t="s">
        <v>27</v>
      </c>
      <c r="L47" s="4">
        <f t="shared" si="7"/>
        <v>49.352499999999999</v>
      </c>
      <c r="M47" s="3">
        <v>51.95</v>
      </c>
      <c r="N47" s="3">
        <f t="shared" si="5"/>
        <v>35.326000000000008</v>
      </c>
      <c r="P47" s="28"/>
      <c r="Q47" s="15"/>
    </row>
    <row r="48" spans="1:17" ht="20.25" hidden="1" customHeight="1" x14ac:dyDescent="0.3">
      <c r="A48" s="5" t="s">
        <v>5</v>
      </c>
      <c r="B48" s="1" t="s">
        <v>48</v>
      </c>
      <c r="C48" s="5" t="s">
        <v>106</v>
      </c>
      <c r="D48" s="1" t="s">
        <v>22</v>
      </c>
      <c r="E48" s="5" t="s">
        <v>60</v>
      </c>
      <c r="F48" s="5" t="s">
        <v>123</v>
      </c>
      <c r="G48" s="3">
        <f t="shared" si="6"/>
        <v>285.90249999999997</v>
      </c>
      <c r="H48" s="3">
        <v>300.95</v>
      </c>
      <c r="I48" s="3">
        <f t="shared" si="3"/>
        <v>204.64600000000002</v>
      </c>
      <c r="J48" s="27"/>
      <c r="K48" s="5" t="s">
        <v>27</v>
      </c>
      <c r="L48" s="4">
        <f t="shared" si="7"/>
        <v>49.352499999999999</v>
      </c>
      <c r="M48" s="3">
        <v>51.95</v>
      </c>
      <c r="N48" s="3">
        <f t="shared" si="5"/>
        <v>35.326000000000008</v>
      </c>
      <c r="P48" s="28"/>
      <c r="Q48" s="15"/>
    </row>
    <row r="49" spans="1:17" ht="20.25" hidden="1" customHeight="1" x14ac:dyDescent="0.3">
      <c r="A49" s="5" t="s">
        <v>5</v>
      </c>
      <c r="B49" s="1" t="s">
        <v>48</v>
      </c>
      <c r="C49" s="5" t="s">
        <v>106</v>
      </c>
      <c r="D49" s="1" t="s">
        <v>17</v>
      </c>
      <c r="E49" s="5" t="s">
        <v>62</v>
      </c>
      <c r="F49" s="5" t="s">
        <v>123</v>
      </c>
      <c r="G49" s="3">
        <f t="shared" si="6"/>
        <v>285.90249999999997</v>
      </c>
      <c r="H49" s="3">
        <v>300.95</v>
      </c>
      <c r="I49" s="3">
        <f t="shared" si="3"/>
        <v>204.64600000000002</v>
      </c>
      <c r="J49" s="27"/>
      <c r="K49" s="5" t="s">
        <v>27</v>
      </c>
      <c r="L49" s="4">
        <f t="shared" si="7"/>
        <v>49.352499999999999</v>
      </c>
      <c r="M49" s="3">
        <v>51.95</v>
      </c>
      <c r="N49" s="3">
        <f t="shared" si="5"/>
        <v>35.326000000000008</v>
      </c>
      <c r="P49" s="28"/>
      <c r="Q49" s="15"/>
    </row>
    <row r="50" spans="1:17" ht="20.25" hidden="1" customHeight="1" x14ac:dyDescent="0.3">
      <c r="A50" s="5" t="s">
        <v>5</v>
      </c>
      <c r="B50" s="1" t="s">
        <v>44</v>
      </c>
      <c r="C50" s="5" t="s">
        <v>106</v>
      </c>
      <c r="D50" s="1" t="s">
        <v>17</v>
      </c>
      <c r="E50" s="5" t="s">
        <v>61</v>
      </c>
      <c r="F50" s="5" t="s">
        <v>126</v>
      </c>
      <c r="G50" s="3">
        <f t="shared" si="6"/>
        <v>271.65249999999997</v>
      </c>
      <c r="H50" s="3">
        <v>285.95</v>
      </c>
      <c r="I50" s="3">
        <f t="shared" si="3"/>
        <v>194.446</v>
      </c>
      <c r="J50" s="27"/>
      <c r="K50" s="5" t="s">
        <v>27</v>
      </c>
      <c r="L50" s="4">
        <f t="shared" si="7"/>
        <v>49.352499999999999</v>
      </c>
      <c r="M50" s="3">
        <v>51.95</v>
      </c>
      <c r="N50" s="3">
        <f t="shared" si="5"/>
        <v>35.326000000000008</v>
      </c>
      <c r="P50" s="28"/>
      <c r="Q50" s="15"/>
    </row>
    <row r="51" spans="1:17" ht="20.25" hidden="1" customHeight="1" x14ac:dyDescent="0.3">
      <c r="A51" s="5" t="s">
        <v>5</v>
      </c>
      <c r="B51" s="1" t="s">
        <v>76</v>
      </c>
      <c r="C51" s="5" t="s">
        <v>74</v>
      </c>
      <c r="D51" s="1" t="s">
        <v>77</v>
      </c>
      <c r="E51" s="5" t="s">
        <v>79</v>
      </c>
      <c r="F51" s="5" t="s">
        <v>126</v>
      </c>
      <c r="G51" s="3">
        <f t="shared" si="6"/>
        <v>379.95249999999999</v>
      </c>
      <c r="H51" s="3">
        <v>399.95</v>
      </c>
      <c r="I51" s="3">
        <f t="shared" si="3"/>
        <v>271.96600000000001</v>
      </c>
      <c r="J51" s="27"/>
      <c r="K51" s="5" t="s">
        <v>98</v>
      </c>
      <c r="L51" s="4">
        <f t="shared" si="7"/>
        <v>50.302500000000002</v>
      </c>
      <c r="M51" s="3">
        <v>52.95</v>
      </c>
      <c r="N51" s="3">
        <f t="shared" si="5"/>
        <v>36.006000000000007</v>
      </c>
      <c r="P51" s="28"/>
      <c r="Q51" s="15"/>
    </row>
    <row r="52" spans="1:17" ht="20.25" hidden="1" customHeight="1" x14ac:dyDescent="0.3">
      <c r="A52" s="5" t="s">
        <v>5</v>
      </c>
      <c r="B52" s="1" t="s">
        <v>76</v>
      </c>
      <c r="C52" s="5" t="s">
        <v>74</v>
      </c>
      <c r="D52" s="1" t="s">
        <v>77</v>
      </c>
      <c r="E52" s="5" t="s">
        <v>78</v>
      </c>
      <c r="F52" s="5" t="s">
        <v>123</v>
      </c>
      <c r="G52" s="3">
        <f t="shared" si="6"/>
        <v>398.95012499999996</v>
      </c>
      <c r="H52" s="3">
        <v>419.94749999999999</v>
      </c>
      <c r="I52" s="3">
        <f t="shared" si="3"/>
        <v>285.5643</v>
      </c>
      <c r="J52" s="27"/>
      <c r="K52" s="5" t="s">
        <v>98</v>
      </c>
      <c r="L52" s="4">
        <f t="shared" si="7"/>
        <v>50.302500000000002</v>
      </c>
      <c r="M52" s="3">
        <v>52.95</v>
      </c>
      <c r="N52" s="3">
        <f t="shared" si="5"/>
        <v>36.006000000000007</v>
      </c>
      <c r="P52" s="28"/>
      <c r="Q52" s="15"/>
    </row>
    <row r="53" spans="1:17" ht="20.25" hidden="1" customHeight="1" x14ac:dyDescent="0.3">
      <c r="A53" s="5" t="s">
        <v>5</v>
      </c>
      <c r="B53" s="1" t="s">
        <v>76</v>
      </c>
      <c r="C53" s="5" t="s">
        <v>105</v>
      </c>
      <c r="D53" s="1" t="s">
        <v>80</v>
      </c>
      <c r="E53" s="5" t="s">
        <v>82</v>
      </c>
      <c r="F53" s="5" t="s">
        <v>126</v>
      </c>
      <c r="G53" s="3">
        <f t="shared" si="6"/>
        <v>379.95249999999999</v>
      </c>
      <c r="H53" s="3">
        <v>399.95</v>
      </c>
      <c r="I53" s="3">
        <f t="shared" si="3"/>
        <v>271.96600000000001</v>
      </c>
      <c r="J53" s="27"/>
      <c r="K53" s="5" t="s">
        <v>99</v>
      </c>
      <c r="L53" s="4">
        <f t="shared" si="7"/>
        <v>53.152500000000003</v>
      </c>
      <c r="M53" s="3">
        <v>55.95</v>
      </c>
      <c r="N53" s="3">
        <f t="shared" si="5"/>
        <v>38.046000000000006</v>
      </c>
      <c r="P53" s="28"/>
      <c r="Q53" s="15"/>
    </row>
    <row r="54" spans="1:17" ht="20.25" hidden="1" customHeight="1" x14ac:dyDescent="0.3">
      <c r="A54" s="5" t="s">
        <v>5</v>
      </c>
      <c r="B54" s="1" t="s">
        <v>76</v>
      </c>
      <c r="C54" s="5" t="s">
        <v>105</v>
      </c>
      <c r="D54" s="1" t="s">
        <v>80</v>
      </c>
      <c r="E54" s="5" t="s">
        <v>81</v>
      </c>
      <c r="F54" s="5" t="s">
        <v>123</v>
      </c>
      <c r="G54" s="3">
        <f t="shared" si="6"/>
        <v>398.95012499999996</v>
      </c>
      <c r="H54" s="3">
        <v>419.94749999999999</v>
      </c>
      <c r="I54" s="3">
        <f t="shared" si="3"/>
        <v>285.5643</v>
      </c>
      <c r="J54" s="27"/>
      <c r="K54" s="5" t="s">
        <v>99</v>
      </c>
      <c r="L54" s="4">
        <f t="shared" si="7"/>
        <v>53.152500000000003</v>
      </c>
      <c r="M54" s="3">
        <v>55.95</v>
      </c>
      <c r="N54" s="3">
        <f t="shared" si="5"/>
        <v>38.046000000000006</v>
      </c>
      <c r="P54" s="28"/>
      <c r="Q54" s="15"/>
    </row>
    <row r="55" spans="1:17" ht="20.25" hidden="1" customHeight="1" x14ac:dyDescent="0.3">
      <c r="A55" s="5" t="s">
        <v>5</v>
      </c>
      <c r="B55" s="1" t="s">
        <v>76</v>
      </c>
      <c r="C55" s="20" t="s">
        <v>156</v>
      </c>
      <c r="D55" s="1" t="s">
        <v>17</v>
      </c>
      <c r="E55" s="5" t="s">
        <v>129</v>
      </c>
      <c r="F55" s="34" t="s">
        <v>126</v>
      </c>
      <c r="G55" s="3">
        <f t="shared" si="6"/>
        <v>398.95249999999999</v>
      </c>
      <c r="H55" s="6">
        <v>419.95</v>
      </c>
      <c r="I55" s="3">
        <f t="shared" si="3"/>
        <v>285.56600000000003</v>
      </c>
      <c r="J55" s="27"/>
      <c r="K55" s="5" t="s">
        <v>99</v>
      </c>
      <c r="L55" s="4">
        <f t="shared" si="7"/>
        <v>53.152500000000003</v>
      </c>
      <c r="M55" s="3">
        <v>55.95</v>
      </c>
      <c r="N55" s="3">
        <f t="shared" si="5"/>
        <v>38.046000000000006</v>
      </c>
      <c r="P55" s="28"/>
      <c r="Q55" s="15"/>
    </row>
    <row r="56" spans="1:17" ht="20.25" hidden="1" customHeight="1" x14ac:dyDescent="0.3">
      <c r="A56" s="5" t="s">
        <v>5</v>
      </c>
      <c r="B56" s="1" t="s">
        <v>76</v>
      </c>
      <c r="C56" s="20" t="s">
        <v>156</v>
      </c>
      <c r="D56" s="1" t="s">
        <v>17</v>
      </c>
      <c r="E56" s="5" t="s">
        <v>130</v>
      </c>
      <c r="F56" s="1" t="s">
        <v>123</v>
      </c>
      <c r="G56" s="3">
        <f t="shared" si="6"/>
        <v>418.90012499999995</v>
      </c>
      <c r="H56" s="6">
        <v>440.94749999999999</v>
      </c>
      <c r="I56" s="3">
        <f t="shared" si="3"/>
        <v>299.84430000000003</v>
      </c>
      <c r="J56" s="27"/>
      <c r="K56" s="5" t="s">
        <v>99</v>
      </c>
      <c r="L56" s="4">
        <f t="shared" si="7"/>
        <v>53.152500000000003</v>
      </c>
      <c r="M56" s="3">
        <v>55.95</v>
      </c>
      <c r="N56" s="3">
        <f t="shared" si="5"/>
        <v>38.046000000000006</v>
      </c>
      <c r="P56" s="28"/>
      <c r="Q56" s="15"/>
    </row>
    <row r="57" spans="1:17" ht="20.25" hidden="1" customHeight="1" x14ac:dyDescent="0.3">
      <c r="A57" s="5" t="s">
        <v>5</v>
      </c>
      <c r="B57" s="1" t="s">
        <v>76</v>
      </c>
      <c r="C57" s="20" t="s">
        <v>156</v>
      </c>
      <c r="D57" s="1" t="s">
        <v>7</v>
      </c>
      <c r="E57" s="5" t="s">
        <v>131</v>
      </c>
      <c r="F57" s="34" t="s">
        <v>126</v>
      </c>
      <c r="G57" s="3">
        <f t="shared" si="6"/>
        <v>398.95249999999999</v>
      </c>
      <c r="H57" s="6">
        <v>419.95</v>
      </c>
      <c r="I57" s="3">
        <f t="shared" si="3"/>
        <v>285.56600000000003</v>
      </c>
      <c r="J57" s="27"/>
      <c r="K57" s="5" t="s">
        <v>99</v>
      </c>
      <c r="L57" s="4">
        <f t="shared" si="7"/>
        <v>53.152500000000003</v>
      </c>
      <c r="M57" s="3">
        <v>55.95</v>
      </c>
      <c r="N57" s="3">
        <f t="shared" si="5"/>
        <v>38.046000000000006</v>
      </c>
      <c r="P57" s="28"/>
      <c r="Q57" s="15"/>
    </row>
    <row r="58" spans="1:17" ht="20.25" hidden="1" customHeight="1" x14ac:dyDescent="0.3">
      <c r="A58" s="5" t="s">
        <v>5</v>
      </c>
      <c r="B58" s="1" t="s">
        <v>76</v>
      </c>
      <c r="C58" s="20" t="s">
        <v>156</v>
      </c>
      <c r="D58" s="1" t="s">
        <v>7</v>
      </c>
      <c r="E58" s="5" t="s">
        <v>132</v>
      </c>
      <c r="F58" s="1" t="s">
        <v>123</v>
      </c>
      <c r="G58" s="3">
        <f t="shared" si="6"/>
        <v>418.90012499999995</v>
      </c>
      <c r="H58" s="6">
        <v>440.94749999999999</v>
      </c>
      <c r="I58" s="3">
        <f t="shared" si="3"/>
        <v>299.84430000000003</v>
      </c>
      <c r="J58" s="27"/>
      <c r="K58" s="5" t="s">
        <v>99</v>
      </c>
      <c r="L58" s="4">
        <f t="shared" si="7"/>
        <v>53.152500000000003</v>
      </c>
      <c r="M58" s="3">
        <v>55.95</v>
      </c>
      <c r="N58" s="3">
        <f t="shared" si="5"/>
        <v>38.046000000000006</v>
      </c>
      <c r="P58" s="28"/>
      <c r="Q58" s="15"/>
    </row>
    <row r="59" spans="1:17" ht="20.25" hidden="1" customHeight="1" x14ac:dyDescent="0.3">
      <c r="A59" s="5" t="s">
        <v>5</v>
      </c>
      <c r="B59" s="1" t="s">
        <v>83</v>
      </c>
      <c r="C59" s="5">
        <v>2009</v>
      </c>
      <c r="D59" s="1" t="s">
        <v>84</v>
      </c>
      <c r="E59" s="5" t="s">
        <v>82</v>
      </c>
      <c r="F59" s="5" t="s">
        <v>126</v>
      </c>
      <c r="G59" s="3">
        <f t="shared" si="6"/>
        <v>379.95249999999999</v>
      </c>
      <c r="H59" s="3">
        <v>399.95</v>
      </c>
      <c r="I59" s="3">
        <f t="shared" si="3"/>
        <v>271.96600000000001</v>
      </c>
      <c r="J59" s="27"/>
      <c r="K59" s="5" t="s">
        <v>99</v>
      </c>
      <c r="L59" s="4">
        <f t="shared" si="7"/>
        <v>53.152500000000003</v>
      </c>
      <c r="M59" s="3">
        <v>55.95</v>
      </c>
      <c r="N59" s="3">
        <f t="shared" si="5"/>
        <v>38.046000000000006</v>
      </c>
      <c r="P59" s="28"/>
      <c r="Q59" s="15"/>
    </row>
    <row r="60" spans="1:17" ht="20.25" hidden="1" customHeight="1" x14ac:dyDescent="0.3">
      <c r="A60" s="5" t="s">
        <v>5</v>
      </c>
      <c r="B60" s="1" t="s">
        <v>83</v>
      </c>
      <c r="C60" s="5">
        <v>2009</v>
      </c>
      <c r="D60" s="1" t="s">
        <v>84</v>
      </c>
      <c r="E60" s="5" t="s">
        <v>81</v>
      </c>
      <c r="F60" s="5" t="s">
        <v>123</v>
      </c>
      <c r="G60" s="3">
        <f t="shared" si="6"/>
        <v>398.95012499999996</v>
      </c>
      <c r="H60" s="3">
        <v>419.94749999999999</v>
      </c>
      <c r="I60" s="3">
        <f t="shared" si="3"/>
        <v>285.5643</v>
      </c>
      <c r="J60" s="27"/>
      <c r="K60" s="5" t="s">
        <v>99</v>
      </c>
      <c r="L60" s="4">
        <f t="shared" si="7"/>
        <v>53.152500000000003</v>
      </c>
      <c r="M60" s="3">
        <v>55.95</v>
      </c>
      <c r="N60" s="3">
        <f t="shared" si="5"/>
        <v>38.046000000000006</v>
      </c>
      <c r="P60" s="28"/>
      <c r="Q60" s="15"/>
    </row>
    <row r="61" spans="1:17" ht="20.25" hidden="1" customHeight="1" x14ac:dyDescent="0.3">
      <c r="A61" s="5" t="s">
        <v>5</v>
      </c>
      <c r="B61" s="1" t="s">
        <v>83</v>
      </c>
      <c r="C61" s="5" t="s">
        <v>74</v>
      </c>
      <c r="D61" s="1" t="s">
        <v>84</v>
      </c>
      <c r="E61" s="5" t="s">
        <v>79</v>
      </c>
      <c r="F61" s="5" t="s">
        <v>126</v>
      </c>
      <c r="G61" s="3">
        <f t="shared" si="6"/>
        <v>379.95249999999999</v>
      </c>
      <c r="H61" s="3">
        <v>399.95</v>
      </c>
      <c r="I61" s="3">
        <f t="shared" si="3"/>
        <v>271.96600000000001</v>
      </c>
      <c r="J61" s="27"/>
      <c r="K61" s="5" t="s">
        <v>98</v>
      </c>
      <c r="L61" s="4">
        <f t="shared" si="7"/>
        <v>50.302500000000002</v>
      </c>
      <c r="M61" s="3">
        <v>52.95</v>
      </c>
      <c r="N61" s="3">
        <f t="shared" si="5"/>
        <v>36.006000000000007</v>
      </c>
      <c r="P61" s="28"/>
      <c r="Q61" s="15"/>
    </row>
    <row r="62" spans="1:17" ht="20.25" hidden="1" customHeight="1" x14ac:dyDescent="0.3">
      <c r="A62" s="5" t="s">
        <v>5</v>
      </c>
      <c r="B62" s="1" t="s">
        <v>83</v>
      </c>
      <c r="C62" s="5" t="s">
        <v>74</v>
      </c>
      <c r="D62" s="1" t="s">
        <v>84</v>
      </c>
      <c r="E62" s="5" t="s">
        <v>78</v>
      </c>
      <c r="F62" s="5" t="s">
        <v>123</v>
      </c>
      <c r="G62" s="3">
        <f t="shared" si="6"/>
        <v>398.95012499999996</v>
      </c>
      <c r="H62" s="3">
        <v>419.94749999999999</v>
      </c>
      <c r="I62" s="3">
        <f t="shared" si="3"/>
        <v>285.5643</v>
      </c>
      <c r="J62" s="27"/>
      <c r="K62" s="5" t="s">
        <v>98</v>
      </c>
      <c r="L62" s="4">
        <f t="shared" si="7"/>
        <v>50.302500000000002</v>
      </c>
      <c r="M62" s="3">
        <v>52.95</v>
      </c>
      <c r="N62" s="3">
        <f t="shared" si="5"/>
        <v>36.006000000000007</v>
      </c>
      <c r="P62" s="28"/>
      <c r="Q62" s="15"/>
    </row>
    <row r="63" spans="1:17" ht="20.25" hidden="1" customHeight="1" x14ac:dyDescent="0.3">
      <c r="A63" s="5" t="s">
        <v>5</v>
      </c>
      <c r="B63" s="1" t="s">
        <v>83</v>
      </c>
      <c r="C63" s="5" t="s">
        <v>100</v>
      </c>
      <c r="D63" s="1" t="s">
        <v>17</v>
      </c>
      <c r="E63" s="5" t="s">
        <v>82</v>
      </c>
      <c r="F63" s="5" t="s">
        <v>126</v>
      </c>
      <c r="G63" s="3">
        <f t="shared" si="6"/>
        <v>379.95249999999999</v>
      </c>
      <c r="H63" s="3">
        <v>399.95</v>
      </c>
      <c r="I63" s="3">
        <f t="shared" si="3"/>
        <v>271.96600000000001</v>
      </c>
      <c r="J63" s="27"/>
      <c r="K63" s="5" t="s">
        <v>99</v>
      </c>
      <c r="L63" s="4">
        <f t="shared" si="7"/>
        <v>53.152500000000003</v>
      </c>
      <c r="M63" s="3">
        <v>55.95</v>
      </c>
      <c r="N63" s="3">
        <f t="shared" si="5"/>
        <v>38.046000000000006</v>
      </c>
      <c r="P63" s="28"/>
      <c r="Q63" s="15"/>
    </row>
    <row r="64" spans="1:17" ht="20.25" hidden="1" customHeight="1" x14ac:dyDescent="0.3">
      <c r="A64" s="5" t="s">
        <v>5</v>
      </c>
      <c r="B64" s="1" t="s">
        <v>83</v>
      </c>
      <c r="C64" s="5" t="s">
        <v>100</v>
      </c>
      <c r="D64" s="1" t="s">
        <v>17</v>
      </c>
      <c r="E64" s="5" t="s">
        <v>81</v>
      </c>
      <c r="F64" s="5" t="s">
        <v>123</v>
      </c>
      <c r="G64" s="3">
        <f t="shared" si="6"/>
        <v>398.95012499999996</v>
      </c>
      <c r="H64" s="3">
        <v>419.94749999999999</v>
      </c>
      <c r="I64" s="3">
        <f t="shared" si="3"/>
        <v>285.5643</v>
      </c>
      <c r="J64" s="27"/>
      <c r="K64" s="5" t="s">
        <v>99</v>
      </c>
      <c r="L64" s="4">
        <f t="shared" si="7"/>
        <v>53.152500000000003</v>
      </c>
      <c r="M64" s="3">
        <v>55.95</v>
      </c>
      <c r="N64" s="3">
        <f t="shared" si="5"/>
        <v>38.046000000000006</v>
      </c>
      <c r="P64" s="28"/>
      <c r="Q64" s="15"/>
    </row>
    <row r="65" spans="1:17" ht="20.25" hidden="1" customHeight="1" x14ac:dyDescent="0.3">
      <c r="A65" s="5" t="s">
        <v>5</v>
      </c>
      <c r="B65" s="1" t="s">
        <v>85</v>
      </c>
      <c r="C65" s="5">
        <v>2009</v>
      </c>
      <c r="D65" s="1" t="s">
        <v>86</v>
      </c>
      <c r="E65" s="5" t="s">
        <v>82</v>
      </c>
      <c r="F65" s="5" t="s">
        <v>126</v>
      </c>
      <c r="G65" s="3">
        <f t="shared" si="6"/>
        <v>379.95249999999999</v>
      </c>
      <c r="H65" s="3">
        <v>399.95</v>
      </c>
      <c r="I65" s="3">
        <f t="shared" si="3"/>
        <v>271.96600000000001</v>
      </c>
      <c r="J65" s="27"/>
      <c r="K65" s="5" t="s">
        <v>99</v>
      </c>
      <c r="L65" s="4">
        <f t="shared" si="7"/>
        <v>53.152500000000003</v>
      </c>
      <c r="M65" s="3">
        <v>55.95</v>
      </c>
      <c r="N65" s="3">
        <f t="shared" si="5"/>
        <v>38.046000000000006</v>
      </c>
      <c r="P65" s="28"/>
      <c r="Q65" s="15"/>
    </row>
    <row r="66" spans="1:17" ht="20.25" hidden="1" customHeight="1" x14ac:dyDescent="0.3">
      <c r="A66" s="5" t="s">
        <v>5</v>
      </c>
      <c r="B66" s="1" t="s">
        <v>85</v>
      </c>
      <c r="C66" s="5">
        <v>2009</v>
      </c>
      <c r="D66" s="1" t="s">
        <v>86</v>
      </c>
      <c r="E66" s="5" t="s">
        <v>81</v>
      </c>
      <c r="F66" s="5" t="s">
        <v>123</v>
      </c>
      <c r="G66" s="3">
        <f t="shared" si="6"/>
        <v>398.95012499999996</v>
      </c>
      <c r="H66" s="3">
        <v>419.94749999999999</v>
      </c>
      <c r="I66" s="3">
        <f t="shared" si="3"/>
        <v>285.5643</v>
      </c>
      <c r="J66" s="27"/>
      <c r="K66" s="5" t="s">
        <v>99</v>
      </c>
      <c r="L66" s="4">
        <f t="shared" si="7"/>
        <v>53.152500000000003</v>
      </c>
      <c r="M66" s="3">
        <v>55.95</v>
      </c>
      <c r="N66" s="3">
        <f t="shared" si="5"/>
        <v>38.046000000000006</v>
      </c>
      <c r="P66" s="28"/>
      <c r="Q66" s="15"/>
    </row>
    <row r="67" spans="1:17" ht="20.25" hidden="1" customHeight="1" x14ac:dyDescent="0.3">
      <c r="A67" s="5" t="s">
        <v>5</v>
      </c>
      <c r="B67" s="1" t="s">
        <v>85</v>
      </c>
      <c r="C67" s="5" t="s">
        <v>74</v>
      </c>
      <c r="D67" s="1" t="s">
        <v>77</v>
      </c>
      <c r="E67" s="5" t="s">
        <v>79</v>
      </c>
      <c r="F67" s="5" t="s">
        <v>126</v>
      </c>
      <c r="G67" s="3">
        <f t="shared" si="6"/>
        <v>379.95249999999999</v>
      </c>
      <c r="H67" s="3">
        <v>399.95</v>
      </c>
      <c r="I67" s="3">
        <f t="shared" si="3"/>
        <v>271.96600000000001</v>
      </c>
      <c r="J67" s="27"/>
      <c r="K67" s="5" t="s">
        <v>98</v>
      </c>
      <c r="L67" s="4">
        <f t="shared" si="7"/>
        <v>50.302500000000002</v>
      </c>
      <c r="M67" s="3">
        <v>52.95</v>
      </c>
      <c r="N67" s="3">
        <f t="shared" si="5"/>
        <v>36.006000000000007</v>
      </c>
      <c r="P67" s="28"/>
      <c r="Q67" s="15"/>
    </row>
    <row r="68" spans="1:17" ht="20.25" hidden="1" customHeight="1" x14ac:dyDescent="0.3">
      <c r="A68" s="5" t="s">
        <v>5</v>
      </c>
      <c r="B68" s="1" t="s">
        <v>85</v>
      </c>
      <c r="C68" s="5" t="s">
        <v>74</v>
      </c>
      <c r="D68" s="1" t="s">
        <v>77</v>
      </c>
      <c r="E68" s="5" t="s">
        <v>78</v>
      </c>
      <c r="F68" s="5" t="s">
        <v>123</v>
      </c>
      <c r="G68" s="3">
        <f t="shared" si="6"/>
        <v>398.95012499999996</v>
      </c>
      <c r="H68" s="3">
        <v>419.94749999999999</v>
      </c>
      <c r="I68" s="3">
        <f t="shared" ref="I68:I120" si="8">H68*0.68</f>
        <v>285.5643</v>
      </c>
      <c r="J68" s="27"/>
      <c r="K68" s="5" t="s">
        <v>98</v>
      </c>
      <c r="L68" s="4">
        <f t="shared" ref="L68:L99" si="9">M68*0.95</f>
        <v>50.302500000000002</v>
      </c>
      <c r="M68" s="3">
        <v>52.95</v>
      </c>
      <c r="N68" s="3">
        <f t="shared" ref="N68:N120" si="10">M68*0.68</f>
        <v>36.006000000000007</v>
      </c>
      <c r="P68" s="28"/>
      <c r="Q68" s="15"/>
    </row>
    <row r="69" spans="1:17" ht="20.25" hidden="1" customHeight="1" x14ac:dyDescent="0.3">
      <c r="A69" s="5" t="s">
        <v>5</v>
      </c>
      <c r="B69" s="1" t="s">
        <v>85</v>
      </c>
      <c r="C69" s="5" t="s">
        <v>116</v>
      </c>
      <c r="D69" s="1" t="s">
        <v>75</v>
      </c>
      <c r="E69" s="5" t="s">
        <v>82</v>
      </c>
      <c r="F69" s="5" t="s">
        <v>126</v>
      </c>
      <c r="G69" s="3">
        <f t="shared" si="6"/>
        <v>379.95249999999999</v>
      </c>
      <c r="H69" s="3">
        <v>399.95</v>
      </c>
      <c r="I69" s="3">
        <f t="shared" si="8"/>
        <v>271.96600000000001</v>
      </c>
      <c r="J69" s="27"/>
      <c r="K69" s="5" t="s">
        <v>99</v>
      </c>
      <c r="L69" s="4">
        <f t="shared" si="9"/>
        <v>53.152500000000003</v>
      </c>
      <c r="M69" s="3">
        <v>55.95</v>
      </c>
      <c r="N69" s="3">
        <f t="shared" si="10"/>
        <v>38.046000000000006</v>
      </c>
      <c r="P69" s="28"/>
      <c r="Q69" s="15"/>
    </row>
    <row r="70" spans="1:17" ht="20.25" hidden="1" customHeight="1" x14ac:dyDescent="0.3">
      <c r="A70" s="5" t="s">
        <v>5</v>
      </c>
      <c r="B70" s="1" t="s">
        <v>85</v>
      </c>
      <c r="C70" s="5" t="s">
        <v>116</v>
      </c>
      <c r="D70" s="1" t="s">
        <v>75</v>
      </c>
      <c r="E70" s="5" t="s">
        <v>81</v>
      </c>
      <c r="F70" s="5" t="s">
        <v>123</v>
      </c>
      <c r="G70" s="3">
        <f t="shared" si="6"/>
        <v>398.95012499999996</v>
      </c>
      <c r="H70" s="3">
        <v>419.94749999999999</v>
      </c>
      <c r="I70" s="3">
        <f t="shared" si="8"/>
        <v>285.5643</v>
      </c>
      <c r="J70" s="27"/>
      <c r="K70" s="5" t="s">
        <v>99</v>
      </c>
      <c r="L70" s="4">
        <f t="shared" si="9"/>
        <v>53.152500000000003</v>
      </c>
      <c r="M70" s="3">
        <v>55.95</v>
      </c>
      <c r="N70" s="3">
        <f t="shared" si="10"/>
        <v>38.046000000000006</v>
      </c>
      <c r="P70" s="28"/>
      <c r="Q70" s="15"/>
    </row>
    <row r="71" spans="1:17" ht="20.25" hidden="1" customHeight="1" x14ac:dyDescent="0.3">
      <c r="A71" s="5" t="s">
        <v>5</v>
      </c>
      <c r="B71" s="1" t="s">
        <v>102</v>
      </c>
      <c r="C71" s="5" t="s">
        <v>9</v>
      </c>
      <c r="D71" s="1" t="s">
        <v>36</v>
      </c>
      <c r="E71" s="5" t="s">
        <v>121</v>
      </c>
      <c r="F71" s="5" t="s">
        <v>126</v>
      </c>
      <c r="G71" s="3">
        <f t="shared" ref="G71:G102" si="11">0.95*H71</f>
        <v>303.95249999999999</v>
      </c>
      <c r="H71" s="3">
        <v>319.95</v>
      </c>
      <c r="I71" s="3">
        <f t="shared" si="8"/>
        <v>217.566</v>
      </c>
      <c r="J71" s="27"/>
      <c r="K71" s="5" t="s">
        <v>23</v>
      </c>
      <c r="L71" s="4">
        <f t="shared" si="9"/>
        <v>53.152500000000003</v>
      </c>
      <c r="M71" s="3">
        <v>55.95</v>
      </c>
      <c r="N71" s="3">
        <f t="shared" si="10"/>
        <v>38.046000000000006</v>
      </c>
      <c r="P71" s="28"/>
      <c r="Q71" s="15"/>
    </row>
    <row r="72" spans="1:17" ht="20.25" hidden="1" customHeight="1" x14ac:dyDescent="0.3">
      <c r="A72" s="5" t="s">
        <v>5</v>
      </c>
      <c r="B72" s="1" t="s">
        <v>102</v>
      </c>
      <c r="C72" s="5" t="s">
        <v>9</v>
      </c>
      <c r="D72" s="1" t="s">
        <v>36</v>
      </c>
      <c r="E72" s="5" t="s">
        <v>101</v>
      </c>
      <c r="F72" s="5" t="s">
        <v>123</v>
      </c>
      <c r="G72" s="3">
        <f t="shared" si="11"/>
        <v>319.150125</v>
      </c>
      <c r="H72" s="3">
        <v>335.94749999999999</v>
      </c>
      <c r="I72" s="3">
        <f t="shared" si="8"/>
        <v>228.4443</v>
      </c>
      <c r="J72" s="27"/>
      <c r="K72" s="5" t="s">
        <v>23</v>
      </c>
      <c r="L72" s="4">
        <f t="shared" si="9"/>
        <v>53.152500000000003</v>
      </c>
      <c r="M72" s="3">
        <v>55.95</v>
      </c>
      <c r="N72" s="3">
        <f t="shared" si="10"/>
        <v>38.046000000000006</v>
      </c>
      <c r="P72" s="28"/>
      <c r="Q72" s="15"/>
    </row>
    <row r="73" spans="1:17" ht="20.25" hidden="1" customHeight="1" x14ac:dyDescent="0.3">
      <c r="A73" s="9" t="s">
        <v>5</v>
      </c>
      <c r="B73" s="35" t="s">
        <v>33</v>
      </c>
      <c r="C73" s="9" t="s">
        <v>103</v>
      </c>
      <c r="D73" s="35" t="s">
        <v>104</v>
      </c>
      <c r="E73" s="9" t="s">
        <v>121</v>
      </c>
      <c r="F73" s="9" t="s">
        <v>126</v>
      </c>
      <c r="G73" s="10">
        <f t="shared" si="11"/>
        <v>303.95249999999999</v>
      </c>
      <c r="H73" s="10">
        <v>319.95</v>
      </c>
      <c r="I73" s="3">
        <f t="shared" si="8"/>
        <v>217.566</v>
      </c>
      <c r="J73" s="27"/>
      <c r="K73" s="9" t="s">
        <v>23</v>
      </c>
      <c r="L73" s="11">
        <f t="shared" si="9"/>
        <v>53.152500000000003</v>
      </c>
      <c r="M73" s="10">
        <v>55.95</v>
      </c>
      <c r="N73" s="3">
        <f t="shared" si="10"/>
        <v>38.046000000000006</v>
      </c>
      <c r="P73" s="28"/>
      <c r="Q73" s="15"/>
    </row>
    <row r="74" spans="1:17" ht="20.25" hidden="1" customHeight="1" x14ac:dyDescent="0.3">
      <c r="A74" s="5" t="s">
        <v>5</v>
      </c>
      <c r="B74" s="1" t="s">
        <v>33</v>
      </c>
      <c r="C74" s="5" t="s">
        <v>103</v>
      </c>
      <c r="D74" s="1" t="s">
        <v>104</v>
      </c>
      <c r="E74" s="5" t="s">
        <v>101</v>
      </c>
      <c r="F74" s="5" t="s">
        <v>123</v>
      </c>
      <c r="G74" s="3">
        <f t="shared" si="11"/>
        <v>319.150125</v>
      </c>
      <c r="H74" s="3">
        <v>335.94749999999999</v>
      </c>
      <c r="I74" s="3">
        <f t="shared" si="8"/>
        <v>228.4443</v>
      </c>
      <c r="J74" s="44"/>
      <c r="K74" s="5" t="s">
        <v>23</v>
      </c>
      <c r="L74" s="4">
        <f t="shared" si="9"/>
        <v>53.152500000000003</v>
      </c>
      <c r="M74" s="3">
        <v>55.95</v>
      </c>
      <c r="N74" s="3">
        <f t="shared" si="10"/>
        <v>38.046000000000006</v>
      </c>
      <c r="P74" s="28"/>
      <c r="Q74" s="15"/>
    </row>
    <row r="75" spans="1:17" ht="20.25" hidden="1" customHeight="1" x14ac:dyDescent="0.3">
      <c r="A75" s="12" t="s">
        <v>39</v>
      </c>
      <c r="B75" s="36" t="s">
        <v>43</v>
      </c>
      <c r="C75" s="12" t="s">
        <v>50</v>
      </c>
      <c r="D75" s="36" t="s">
        <v>14</v>
      </c>
      <c r="E75" s="12" t="s">
        <v>64</v>
      </c>
      <c r="F75" s="12" t="s">
        <v>126</v>
      </c>
      <c r="G75" s="13">
        <f t="shared" si="11"/>
        <v>366.65249999999997</v>
      </c>
      <c r="H75" s="13">
        <v>385.95</v>
      </c>
      <c r="I75" s="3">
        <f t="shared" si="8"/>
        <v>262.44600000000003</v>
      </c>
      <c r="J75" s="41"/>
      <c r="K75" s="37" t="s">
        <v>24</v>
      </c>
      <c r="L75" s="14">
        <f t="shared" si="9"/>
        <v>49.352499999999999</v>
      </c>
      <c r="M75" s="13">
        <v>51.95</v>
      </c>
      <c r="N75" s="3">
        <f t="shared" si="10"/>
        <v>35.326000000000008</v>
      </c>
      <c r="P75" s="28"/>
      <c r="Q75" s="15"/>
    </row>
    <row r="76" spans="1:17" ht="20.25" hidden="1" customHeight="1" x14ac:dyDescent="0.3">
      <c r="A76" s="5" t="s">
        <v>39</v>
      </c>
      <c r="B76" s="1" t="s">
        <v>43</v>
      </c>
      <c r="C76" s="5" t="s">
        <v>50</v>
      </c>
      <c r="D76" s="1" t="s">
        <v>14</v>
      </c>
      <c r="E76" s="5" t="s">
        <v>63</v>
      </c>
      <c r="F76" s="5" t="s">
        <v>123</v>
      </c>
      <c r="G76" s="3">
        <f t="shared" si="11"/>
        <v>385.65249999999997</v>
      </c>
      <c r="H76" s="3">
        <v>405.95</v>
      </c>
      <c r="I76" s="3">
        <f t="shared" si="8"/>
        <v>276.04599999999999</v>
      </c>
      <c r="J76" s="41"/>
      <c r="K76" s="31" t="s">
        <v>24</v>
      </c>
      <c r="L76" s="4">
        <f t="shared" si="9"/>
        <v>49.352499999999999</v>
      </c>
      <c r="M76" s="3">
        <v>51.95</v>
      </c>
      <c r="N76" s="3">
        <f t="shared" si="10"/>
        <v>35.326000000000008</v>
      </c>
      <c r="P76" s="28"/>
      <c r="Q76" s="15"/>
    </row>
    <row r="77" spans="1:17" ht="20.25" hidden="1" customHeight="1" x14ac:dyDescent="0.3">
      <c r="A77" s="5" t="s">
        <v>38</v>
      </c>
      <c r="B77" s="1" t="s">
        <v>41</v>
      </c>
      <c r="C77" s="5" t="s">
        <v>50</v>
      </c>
      <c r="D77" s="1" t="s">
        <v>14</v>
      </c>
      <c r="E77" s="5" t="s">
        <v>64</v>
      </c>
      <c r="F77" s="5" t="s">
        <v>126</v>
      </c>
      <c r="G77" s="3">
        <f t="shared" si="11"/>
        <v>366.65249999999997</v>
      </c>
      <c r="H77" s="3">
        <v>385.95</v>
      </c>
      <c r="I77" s="3">
        <f t="shared" si="8"/>
        <v>262.44600000000003</v>
      </c>
      <c r="J77" s="27"/>
      <c r="K77" s="31" t="s">
        <v>24</v>
      </c>
      <c r="L77" s="4">
        <f t="shared" si="9"/>
        <v>49.352499999999999</v>
      </c>
      <c r="M77" s="3">
        <v>51.95</v>
      </c>
      <c r="N77" s="3">
        <f t="shared" si="10"/>
        <v>35.326000000000008</v>
      </c>
      <c r="P77" s="28"/>
      <c r="Q77" s="15"/>
    </row>
    <row r="78" spans="1:17" ht="20.25" hidden="1" customHeight="1" x14ac:dyDescent="0.3">
      <c r="A78" s="5" t="s">
        <v>38</v>
      </c>
      <c r="B78" s="1" t="s">
        <v>41</v>
      </c>
      <c r="C78" s="5" t="s">
        <v>50</v>
      </c>
      <c r="D78" s="1" t="s">
        <v>14</v>
      </c>
      <c r="E78" s="5" t="s">
        <v>63</v>
      </c>
      <c r="F78" s="5" t="s">
        <v>123</v>
      </c>
      <c r="G78" s="3">
        <f t="shared" si="11"/>
        <v>385.65249999999997</v>
      </c>
      <c r="H78" s="3">
        <v>405.95</v>
      </c>
      <c r="I78" s="3">
        <f t="shared" si="8"/>
        <v>276.04599999999999</v>
      </c>
      <c r="J78" s="27"/>
      <c r="K78" s="31" t="s">
        <v>24</v>
      </c>
      <c r="L78" s="4">
        <f t="shared" si="9"/>
        <v>49.352499999999999</v>
      </c>
      <c r="M78" s="3">
        <v>51.95</v>
      </c>
      <c r="N78" s="3">
        <f t="shared" si="10"/>
        <v>35.326000000000008</v>
      </c>
      <c r="P78" s="28"/>
      <c r="Q78" s="15"/>
    </row>
    <row r="79" spans="1:17" ht="20.25" hidden="1" customHeight="1" x14ac:dyDescent="0.3">
      <c r="A79" s="5" t="s">
        <v>38</v>
      </c>
      <c r="B79" s="1" t="s">
        <v>40</v>
      </c>
      <c r="C79" s="5" t="s">
        <v>50</v>
      </c>
      <c r="D79" s="1" t="s">
        <v>14</v>
      </c>
      <c r="E79" s="5" t="s">
        <v>64</v>
      </c>
      <c r="F79" s="5" t="s">
        <v>126</v>
      </c>
      <c r="G79" s="3">
        <f t="shared" si="11"/>
        <v>366.65249999999997</v>
      </c>
      <c r="H79" s="3">
        <v>385.95</v>
      </c>
      <c r="I79" s="3">
        <f t="shared" si="8"/>
        <v>262.44600000000003</v>
      </c>
      <c r="J79" s="27"/>
      <c r="K79" s="31" t="s">
        <v>24</v>
      </c>
      <c r="L79" s="4">
        <f t="shared" si="9"/>
        <v>49.352499999999999</v>
      </c>
      <c r="M79" s="3">
        <v>51.95</v>
      </c>
      <c r="N79" s="3">
        <f t="shared" si="10"/>
        <v>35.326000000000008</v>
      </c>
      <c r="P79" s="28"/>
      <c r="Q79" s="15"/>
    </row>
    <row r="80" spans="1:17" ht="20.25" hidden="1" customHeight="1" x14ac:dyDescent="0.3">
      <c r="A80" s="5" t="s">
        <v>38</v>
      </c>
      <c r="B80" s="1" t="s">
        <v>42</v>
      </c>
      <c r="C80" s="5" t="s">
        <v>50</v>
      </c>
      <c r="D80" s="1" t="s">
        <v>14</v>
      </c>
      <c r="E80" s="5" t="s">
        <v>64</v>
      </c>
      <c r="F80" s="5" t="s">
        <v>126</v>
      </c>
      <c r="G80" s="3">
        <f t="shared" si="11"/>
        <v>366.65249999999997</v>
      </c>
      <c r="H80" s="3">
        <v>385.95</v>
      </c>
      <c r="I80" s="3">
        <f t="shared" si="8"/>
        <v>262.44600000000003</v>
      </c>
      <c r="J80" s="27"/>
      <c r="K80" s="31" t="s">
        <v>24</v>
      </c>
      <c r="L80" s="4">
        <f t="shared" si="9"/>
        <v>49.352499999999999</v>
      </c>
      <c r="M80" s="3">
        <v>51.95</v>
      </c>
      <c r="N80" s="3">
        <f t="shared" si="10"/>
        <v>35.326000000000008</v>
      </c>
      <c r="P80" s="28"/>
      <c r="Q80" s="15"/>
    </row>
    <row r="81" spans="1:17" ht="20.25" hidden="1" customHeight="1" x14ac:dyDescent="0.3">
      <c r="A81" s="5" t="s">
        <v>38</v>
      </c>
      <c r="B81" s="1" t="s">
        <v>42</v>
      </c>
      <c r="C81" s="5" t="s">
        <v>50</v>
      </c>
      <c r="D81" s="1" t="s">
        <v>14</v>
      </c>
      <c r="E81" s="5" t="s">
        <v>63</v>
      </c>
      <c r="F81" s="5" t="s">
        <v>123</v>
      </c>
      <c r="G81" s="3">
        <f t="shared" si="11"/>
        <v>385.65249999999997</v>
      </c>
      <c r="H81" s="3">
        <v>405.95</v>
      </c>
      <c r="I81" s="3">
        <f t="shared" si="8"/>
        <v>276.04599999999999</v>
      </c>
      <c r="J81" s="27"/>
      <c r="K81" s="31" t="s">
        <v>24</v>
      </c>
      <c r="L81" s="4">
        <f t="shared" si="9"/>
        <v>49.352499999999999</v>
      </c>
      <c r="M81" s="3">
        <v>51.95</v>
      </c>
      <c r="N81" s="3">
        <f t="shared" si="10"/>
        <v>35.326000000000008</v>
      </c>
      <c r="P81" s="28"/>
      <c r="Q81" s="15"/>
    </row>
    <row r="82" spans="1:17" ht="20.25" hidden="1" customHeight="1" x14ac:dyDescent="0.3">
      <c r="A82" s="5" t="s">
        <v>37</v>
      </c>
      <c r="B82" s="1" t="s">
        <v>40</v>
      </c>
      <c r="C82" s="5" t="s">
        <v>50</v>
      </c>
      <c r="D82" s="1" t="s">
        <v>14</v>
      </c>
      <c r="E82" s="5" t="s">
        <v>63</v>
      </c>
      <c r="F82" s="5" t="s">
        <v>123</v>
      </c>
      <c r="G82" s="3">
        <f t="shared" si="11"/>
        <v>385.65249999999997</v>
      </c>
      <c r="H82" s="3">
        <v>405.95</v>
      </c>
      <c r="I82" s="3">
        <f t="shared" si="8"/>
        <v>276.04599999999999</v>
      </c>
      <c r="J82" s="27"/>
      <c r="K82" s="31" t="s">
        <v>24</v>
      </c>
      <c r="L82" s="4">
        <f t="shared" si="9"/>
        <v>49.352499999999999</v>
      </c>
      <c r="M82" s="3">
        <v>51.95</v>
      </c>
      <c r="N82" s="3">
        <f t="shared" si="10"/>
        <v>35.326000000000008</v>
      </c>
      <c r="P82" s="28"/>
      <c r="Q82" s="15"/>
    </row>
    <row r="83" spans="1:17" ht="20.25" hidden="1" customHeight="1" x14ac:dyDescent="0.3">
      <c r="A83" s="5" t="s">
        <v>31</v>
      </c>
      <c r="B83" s="1" t="s">
        <v>34</v>
      </c>
      <c r="C83" s="5" t="s">
        <v>9</v>
      </c>
      <c r="D83" s="1" t="s">
        <v>36</v>
      </c>
      <c r="E83" s="5" t="s">
        <v>121</v>
      </c>
      <c r="F83" s="5" t="s">
        <v>126</v>
      </c>
      <c r="G83" s="3">
        <f t="shared" si="11"/>
        <v>303.95249999999999</v>
      </c>
      <c r="H83" s="3">
        <v>319.95</v>
      </c>
      <c r="I83" s="3">
        <f t="shared" si="8"/>
        <v>217.566</v>
      </c>
      <c r="J83" s="27"/>
      <c r="K83" s="5" t="s">
        <v>23</v>
      </c>
      <c r="L83" s="4">
        <f t="shared" si="9"/>
        <v>53.152500000000003</v>
      </c>
      <c r="M83" s="3">
        <v>55.95</v>
      </c>
      <c r="N83" s="3">
        <f t="shared" si="10"/>
        <v>38.046000000000006</v>
      </c>
      <c r="P83" s="28"/>
      <c r="Q83" s="15"/>
    </row>
    <row r="84" spans="1:17" ht="20.25" hidden="1" customHeight="1" x14ac:dyDescent="0.3">
      <c r="A84" s="5" t="s">
        <v>31</v>
      </c>
      <c r="B84" s="1" t="s">
        <v>34</v>
      </c>
      <c r="C84" s="5" t="s">
        <v>9</v>
      </c>
      <c r="D84" s="1" t="s">
        <v>36</v>
      </c>
      <c r="E84" s="5" t="s">
        <v>101</v>
      </c>
      <c r="F84" s="5" t="s">
        <v>123</v>
      </c>
      <c r="G84" s="3">
        <f t="shared" si="11"/>
        <v>319.150125</v>
      </c>
      <c r="H84" s="3">
        <v>335.94749999999999</v>
      </c>
      <c r="I84" s="3">
        <f t="shared" si="8"/>
        <v>228.4443</v>
      </c>
      <c r="J84" s="27"/>
      <c r="K84" s="5" t="s">
        <v>23</v>
      </c>
      <c r="L84" s="4">
        <f t="shared" si="9"/>
        <v>53.152500000000003</v>
      </c>
      <c r="M84" s="3">
        <v>55.95</v>
      </c>
      <c r="N84" s="3">
        <f t="shared" si="10"/>
        <v>38.046000000000006</v>
      </c>
      <c r="P84" s="28"/>
      <c r="Q84" s="15"/>
    </row>
    <row r="85" spans="1:17" ht="20.25" hidden="1" customHeight="1" x14ac:dyDescent="0.3">
      <c r="A85" s="5" t="s">
        <v>31</v>
      </c>
      <c r="B85" s="1" t="s">
        <v>87</v>
      </c>
      <c r="C85" s="5" t="s">
        <v>74</v>
      </c>
      <c r="D85" s="1" t="s">
        <v>77</v>
      </c>
      <c r="E85" s="5" t="s">
        <v>79</v>
      </c>
      <c r="F85" s="5" t="s">
        <v>126</v>
      </c>
      <c r="G85" s="3">
        <f t="shared" si="11"/>
        <v>379.95249999999999</v>
      </c>
      <c r="H85" s="3">
        <v>399.95</v>
      </c>
      <c r="I85" s="3">
        <f t="shared" si="8"/>
        <v>271.96600000000001</v>
      </c>
      <c r="J85" s="27"/>
      <c r="K85" s="5" t="s">
        <v>98</v>
      </c>
      <c r="L85" s="4">
        <f t="shared" si="9"/>
        <v>50.302500000000002</v>
      </c>
      <c r="M85" s="3">
        <v>52.95</v>
      </c>
      <c r="N85" s="3">
        <f t="shared" si="10"/>
        <v>36.006000000000007</v>
      </c>
      <c r="P85" s="28"/>
      <c r="Q85" s="15"/>
    </row>
    <row r="86" spans="1:17" ht="20.25" hidden="1" customHeight="1" x14ac:dyDescent="0.3">
      <c r="A86" s="5" t="s">
        <v>31</v>
      </c>
      <c r="B86" s="1" t="s">
        <v>87</v>
      </c>
      <c r="C86" s="5" t="s">
        <v>74</v>
      </c>
      <c r="D86" s="1" t="s">
        <v>77</v>
      </c>
      <c r="E86" s="5" t="s">
        <v>78</v>
      </c>
      <c r="F86" s="5" t="s">
        <v>123</v>
      </c>
      <c r="G86" s="3">
        <f t="shared" si="11"/>
        <v>398.95012499999996</v>
      </c>
      <c r="H86" s="3">
        <v>419.94749999999999</v>
      </c>
      <c r="I86" s="3">
        <f t="shared" si="8"/>
        <v>285.5643</v>
      </c>
      <c r="J86" s="27"/>
      <c r="K86" s="5" t="s">
        <v>98</v>
      </c>
      <c r="L86" s="4">
        <f t="shared" si="9"/>
        <v>50.302500000000002</v>
      </c>
      <c r="M86" s="3">
        <v>52.95</v>
      </c>
      <c r="N86" s="3">
        <f t="shared" si="10"/>
        <v>36.006000000000007</v>
      </c>
      <c r="P86" s="28"/>
      <c r="Q86" s="15"/>
    </row>
    <row r="87" spans="1:17" ht="20.25" hidden="1" customHeight="1" x14ac:dyDescent="0.3">
      <c r="A87" s="5" t="s">
        <v>31</v>
      </c>
      <c r="B87" s="1" t="s">
        <v>87</v>
      </c>
      <c r="C87" s="5" t="s">
        <v>105</v>
      </c>
      <c r="D87" s="1" t="s">
        <v>80</v>
      </c>
      <c r="E87" s="5" t="s">
        <v>82</v>
      </c>
      <c r="F87" s="5" t="s">
        <v>126</v>
      </c>
      <c r="G87" s="3">
        <f t="shared" si="11"/>
        <v>379.95249999999999</v>
      </c>
      <c r="H87" s="3">
        <v>399.95</v>
      </c>
      <c r="I87" s="3">
        <f t="shared" si="8"/>
        <v>271.96600000000001</v>
      </c>
      <c r="J87" s="27"/>
      <c r="K87" s="5" t="s">
        <v>99</v>
      </c>
      <c r="L87" s="4">
        <f t="shared" si="9"/>
        <v>53.152500000000003</v>
      </c>
      <c r="M87" s="3">
        <v>55.95</v>
      </c>
      <c r="N87" s="3">
        <f t="shared" si="10"/>
        <v>38.046000000000006</v>
      </c>
      <c r="P87" s="28"/>
      <c r="Q87" s="15"/>
    </row>
    <row r="88" spans="1:17" ht="20.25" hidden="1" customHeight="1" x14ac:dyDescent="0.3">
      <c r="A88" s="5" t="s">
        <v>31</v>
      </c>
      <c r="B88" s="1" t="s">
        <v>87</v>
      </c>
      <c r="C88" s="5" t="s">
        <v>105</v>
      </c>
      <c r="D88" s="1" t="s">
        <v>80</v>
      </c>
      <c r="E88" s="5" t="s">
        <v>81</v>
      </c>
      <c r="F88" s="5" t="s">
        <v>123</v>
      </c>
      <c r="G88" s="3">
        <f t="shared" si="11"/>
        <v>398.95012499999996</v>
      </c>
      <c r="H88" s="3">
        <v>419.94749999999999</v>
      </c>
      <c r="I88" s="3">
        <f t="shared" si="8"/>
        <v>285.5643</v>
      </c>
      <c r="J88" s="27"/>
      <c r="K88" s="5" t="s">
        <v>99</v>
      </c>
      <c r="L88" s="4">
        <f t="shared" si="9"/>
        <v>53.152500000000003</v>
      </c>
      <c r="M88" s="3">
        <v>55.95</v>
      </c>
      <c r="N88" s="3">
        <f t="shared" si="10"/>
        <v>38.046000000000006</v>
      </c>
      <c r="P88" s="28"/>
      <c r="Q88" s="15"/>
    </row>
    <row r="89" spans="1:17" ht="20.25" hidden="1" customHeight="1" x14ac:dyDescent="0.3">
      <c r="A89" s="5" t="s">
        <v>31</v>
      </c>
      <c r="B89" s="1" t="s">
        <v>87</v>
      </c>
      <c r="C89" s="5" t="s">
        <v>156</v>
      </c>
      <c r="D89" s="1" t="s">
        <v>17</v>
      </c>
      <c r="E89" s="5" t="s">
        <v>129</v>
      </c>
      <c r="F89" s="34" t="s">
        <v>126</v>
      </c>
      <c r="G89" s="3">
        <f t="shared" si="11"/>
        <v>398.95249999999999</v>
      </c>
      <c r="H89" s="6">
        <v>419.95</v>
      </c>
      <c r="I89" s="3">
        <f t="shared" si="8"/>
        <v>285.56600000000003</v>
      </c>
      <c r="J89" s="27"/>
      <c r="K89" s="5" t="s">
        <v>99</v>
      </c>
      <c r="L89" s="4">
        <f t="shared" si="9"/>
        <v>53.152500000000003</v>
      </c>
      <c r="M89" s="3">
        <v>55.95</v>
      </c>
      <c r="N89" s="3">
        <f t="shared" si="10"/>
        <v>38.046000000000006</v>
      </c>
      <c r="P89" s="28"/>
      <c r="Q89" s="15"/>
    </row>
    <row r="90" spans="1:17" ht="20.25" hidden="1" customHeight="1" x14ac:dyDescent="0.3">
      <c r="A90" s="5" t="s">
        <v>31</v>
      </c>
      <c r="B90" s="1" t="s">
        <v>87</v>
      </c>
      <c r="C90" s="5" t="s">
        <v>156</v>
      </c>
      <c r="D90" s="1" t="s">
        <v>17</v>
      </c>
      <c r="E90" s="5" t="s">
        <v>130</v>
      </c>
      <c r="F90" s="1" t="s">
        <v>123</v>
      </c>
      <c r="G90" s="3">
        <f t="shared" si="11"/>
        <v>418.90012499999995</v>
      </c>
      <c r="H90" s="6">
        <v>440.94749999999999</v>
      </c>
      <c r="I90" s="3">
        <f t="shared" si="8"/>
        <v>299.84430000000003</v>
      </c>
      <c r="J90" s="27"/>
      <c r="K90" s="5" t="s">
        <v>99</v>
      </c>
      <c r="L90" s="4">
        <f t="shared" si="9"/>
        <v>53.152500000000003</v>
      </c>
      <c r="M90" s="3">
        <v>55.95</v>
      </c>
      <c r="N90" s="3">
        <f t="shared" si="10"/>
        <v>38.046000000000006</v>
      </c>
      <c r="P90" s="28"/>
      <c r="Q90" s="15"/>
    </row>
    <row r="91" spans="1:17" ht="20.25" hidden="1" customHeight="1" x14ac:dyDescent="0.3">
      <c r="A91" s="5" t="s">
        <v>31</v>
      </c>
      <c r="B91" s="1" t="s">
        <v>87</v>
      </c>
      <c r="C91" s="5" t="s">
        <v>156</v>
      </c>
      <c r="D91" s="1" t="s">
        <v>7</v>
      </c>
      <c r="E91" s="5" t="s">
        <v>131</v>
      </c>
      <c r="F91" s="34" t="s">
        <v>126</v>
      </c>
      <c r="G91" s="3">
        <f t="shared" si="11"/>
        <v>398.95249999999999</v>
      </c>
      <c r="H91" s="6">
        <v>419.95</v>
      </c>
      <c r="I91" s="3">
        <f t="shared" si="8"/>
        <v>285.56600000000003</v>
      </c>
      <c r="J91" s="27"/>
      <c r="K91" s="5" t="s">
        <v>99</v>
      </c>
      <c r="L91" s="4">
        <f t="shared" si="9"/>
        <v>53.152500000000003</v>
      </c>
      <c r="M91" s="3">
        <v>55.95</v>
      </c>
      <c r="N91" s="3">
        <f t="shared" si="10"/>
        <v>38.046000000000006</v>
      </c>
      <c r="P91" s="28"/>
      <c r="Q91" s="15"/>
    </row>
    <row r="92" spans="1:17" ht="20.25" hidden="1" customHeight="1" x14ac:dyDescent="0.3">
      <c r="A92" s="5" t="s">
        <v>31</v>
      </c>
      <c r="B92" s="1" t="s">
        <v>87</v>
      </c>
      <c r="C92" s="5" t="s">
        <v>156</v>
      </c>
      <c r="D92" s="1" t="s">
        <v>7</v>
      </c>
      <c r="E92" s="5" t="s">
        <v>132</v>
      </c>
      <c r="F92" s="1" t="s">
        <v>125</v>
      </c>
      <c r="G92" s="3">
        <f t="shared" si="11"/>
        <v>418.90012499999995</v>
      </c>
      <c r="H92" s="6">
        <v>440.94749999999999</v>
      </c>
      <c r="I92" s="3">
        <f t="shared" si="8"/>
        <v>299.84430000000003</v>
      </c>
      <c r="J92" s="27"/>
      <c r="K92" s="5" t="s">
        <v>99</v>
      </c>
      <c r="L92" s="4">
        <f t="shared" si="9"/>
        <v>53.152500000000003</v>
      </c>
      <c r="M92" s="3">
        <v>55.95</v>
      </c>
      <c r="N92" s="3">
        <f t="shared" si="10"/>
        <v>38.046000000000006</v>
      </c>
      <c r="P92" s="28"/>
      <c r="Q92" s="15"/>
    </row>
    <row r="93" spans="1:17" ht="20.25" hidden="1" customHeight="1" x14ac:dyDescent="0.3">
      <c r="A93" s="5" t="s">
        <v>31</v>
      </c>
      <c r="B93" s="1" t="s">
        <v>88</v>
      </c>
      <c r="C93" s="5">
        <v>2009</v>
      </c>
      <c r="D93" s="1" t="s">
        <v>86</v>
      </c>
      <c r="E93" s="5" t="s">
        <v>82</v>
      </c>
      <c r="F93" s="5" t="s">
        <v>126</v>
      </c>
      <c r="G93" s="3">
        <f t="shared" si="11"/>
        <v>379.95249999999999</v>
      </c>
      <c r="H93" s="3">
        <v>399.95</v>
      </c>
      <c r="I93" s="3">
        <f t="shared" si="8"/>
        <v>271.96600000000001</v>
      </c>
      <c r="J93" s="45"/>
      <c r="K93" s="5" t="s">
        <v>99</v>
      </c>
      <c r="L93" s="4">
        <f t="shared" si="9"/>
        <v>53.152500000000003</v>
      </c>
      <c r="M93" s="3">
        <v>55.95</v>
      </c>
      <c r="N93" s="3">
        <f t="shared" si="10"/>
        <v>38.046000000000006</v>
      </c>
      <c r="P93" s="28"/>
      <c r="Q93" s="15"/>
    </row>
    <row r="94" spans="1:17" ht="20.25" hidden="1" customHeight="1" x14ac:dyDescent="0.3">
      <c r="A94" s="5" t="s">
        <v>31</v>
      </c>
      <c r="B94" s="1" t="s">
        <v>88</v>
      </c>
      <c r="C94" s="5">
        <v>2009</v>
      </c>
      <c r="D94" s="1" t="s">
        <v>86</v>
      </c>
      <c r="E94" s="5" t="s">
        <v>81</v>
      </c>
      <c r="F94" s="5" t="s">
        <v>123</v>
      </c>
      <c r="G94" s="3">
        <f t="shared" si="11"/>
        <v>398.95012499999996</v>
      </c>
      <c r="H94" s="3">
        <v>419.94749999999999</v>
      </c>
      <c r="I94" s="3">
        <f t="shared" si="8"/>
        <v>285.5643</v>
      </c>
      <c r="J94" s="46"/>
      <c r="K94" s="5" t="s">
        <v>99</v>
      </c>
      <c r="L94" s="4">
        <f t="shared" si="9"/>
        <v>53.152500000000003</v>
      </c>
      <c r="M94" s="3">
        <v>55.95</v>
      </c>
      <c r="N94" s="3">
        <f t="shared" si="10"/>
        <v>38.046000000000006</v>
      </c>
      <c r="P94" s="28"/>
      <c r="Q94" s="15"/>
    </row>
    <row r="95" spans="1:17" ht="20.25" hidden="1" customHeight="1" x14ac:dyDescent="0.3">
      <c r="A95" s="5" t="s">
        <v>31</v>
      </c>
      <c r="B95" s="1" t="s">
        <v>88</v>
      </c>
      <c r="C95" s="5">
        <v>2010</v>
      </c>
      <c r="D95" s="1" t="s">
        <v>89</v>
      </c>
      <c r="E95" s="5" t="s">
        <v>82</v>
      </c>
      <c r="F95" s="5" t="s">
        <v>126</v>
      </c>
      <c r="G95" s="3">
        <f t="shared" si="11"/>
        <v>379.95249999999999</v>
      </c>
      <c r="H95" s="3">
        <v>399.95</v>
      </c>
      <c r="I95" s="3">
        <f t="shared" si="8"/>
        <v>271.96600000000001</v>
      </c>
      <c r="J95" s="41"/>
      <c r="K95" s="5" t="s">
        <v>99</v>
      </c>
      <c r="L95" s="4">
        <f t="shared" si="9"/>
        <v>53.152500000000003</v>
      </c>
      <c r="M95" s="3">
        <v>55.95</v>
      </c>
      <c r="N95" s="3">
        <f t="shared" si="10"/>
        <v>38.046000000000006</v>
      </c>
      <c r="P95" s="28"/>
      <c r="Q95" s="15"/>
    </row>
    <row r="96" spans="1:17" ht="20.25" hidden="1" customHeight="1" x14ac:dyDescent="0.3">
      <c r="A96" s="5" t="s">
        <v>31</v>
      </c>
      <c r="B96" s="1" t="s">
        <v>88</v>
      </c>
      <c r="C96" s="5">
        <v>2010</v>
      </c>
      <c r="D96" s="1" t="s">
        <v>89</v>
      </c>
      <c r="E96" s="5" t="s">
        <v>81</v>
      </c>
      <c r="F96" s="5" t="s">
        <v>123</v>
      </c>
      <c r="G96" s="3">
        <f t="shared" si="11"/>
        <v>398.95012499999996</v>
      </c>
      <c r="H96" s="3">
        <v>419.94749999999999</v>
      </c>
      <c r="I96" s="3">
        <f t="shared" si="8"/>
        <v>285.5643</v>
      </c>
      <c r="J96" s="41"/>
      <c r="K96" s="5" t="s">
        <v>99</v>
      </c>
      <c r="L96" s="4">
        <f t="shared" si="9"/>
        <v>53.152500000000003</v>
      </c>
      <c r="M96" s="3">
        <v>55.95</v>
      </c>
      <c r="N96" s="3">
        <f t="shared" si="10"/>
        <v>38.046000000000006</v>
      </c>
      <c r="P96" s="28"/>
      <c r="Q96" s="15"/>
    </row>
    <row r="97" spans="1:17" ht="20.25" hidden="1" customHeight="1" x14ac:dyDescent="0.3">
      <c r="A97" s="5" t="s">
        <v>31</v>
      </c>
      <c r="B97" s="1" t="s">
        <v>88</v>
      </c>
      <c r="C97" s="5" t="s">
        <v>74</v>
      </c>
      <c r="D97" s="1" t="s">
        <v>77</v>
      </c>
      <c r="E97" s="5" t="s">
        <v>79</v>
      </c>
      <c r="F97" s="5" t="s">
        <v>126</v>
      </c>
      <c r="G97" s="3">
        <f t="shared" si="11"/>
        <v>379.95249999999999</v>
      </c>
      <c r="H97" s="3">
        <v>399.95</v>
      </c>
      <c r="I97" s="3">
        <f t="shared" si="8"/>
        <v>271.96600000000001</v>
      </c>
      <c r="J97" s="27"/>
      <c r="K97" s="5" t="s">
        <v>98</v>
      </c>
      <c r="L97" s="4">
        <f t="shared" si="9"/>
        <v>50.302500000000002</v>
      </c>
      <c r="M97" s="3">
        <v>52.95</v>
      </c>
      <c r="N97" s="3">
        <f t="shared" si="10"/>
        <v>36.006000000000007</v>
      </c>
      <c r="P97" s="28"/>
      <c r="Q97" s="15"/>
    </row>
    <row r="98" spans="1:17" ht="20.25" hidden="1" customHeight="1" x14ac:dyDescent="0.3">
      <c r="A98" s="5" t="s">
        <v>31</v>
      </c>
      <c r="B98" s="1" t="s">
        <v>88</v>
      </c>
      <c r="C98" s="5" t="s">
        <v>74</v>
      </c>
      <c r="D98" s="1" t="s">
        <v>77</v>
      </c>
      <c r="E98" s="5" t="s">
        <v>78</v>
      </c>
      <c r="F98" s="5" t="s">
        <v>123</v>
      </c>
      <c r="G98" s="3">
        <f t="shared" si="11"/>
        <v>398.95012499999996</v>
      </c>
      <c r="H98" s="3">
        <v>419.94749999999999</v>
      </c>
      <c r="I98" s="3">
        <f t="shared" si="8"/>
        <v>285.5643</v>
      </c>
      <c r="J98" s="27"/>
      <c r="K98" s="5" t="s">
        <v>98</v>
      </c>
      <c r="L98" s="4">
        <f t="shared" si="9"/>
        <v>50.302500000000002</v>
      </c>
      <c r="M98" s="3">
        <v>52.95</v>
      </c>
      <c r="N98" s="3">
        <f t="shared" si="10"/>
        <v>36.006000000000007</v>
      </c>
      <c r="P98" s="28"/>
      <c r="Q98" s="15"/>
    </row>
    <row r="99" spans="1:17" ht="20.25" hidden="1" customHeight="1" x14ac:dyDescent="0.3">
      <c r="A99" s="5" t="s">
        <v>31</v>
      </c>
      <c r="B99" s="1" t="s">
        <v>88</v>
      </c>
      <c r="C99" s="5" t="s">
        <v>122</v>
      </c>
      <c r="D99" s="1" t="s">
        <v>90</v>
      </c>
      <c r="E99" s="5" t="s">
        <v>82</v>
      </c>
      <c r="F99" s="5" t="s">
        <v>126</v>
      </c>
      <c r="G99" s="3">
        <f t="shared" si="11"/>
        <v>379.95249999999999</v>
      </c>
      <c r="H99" s="3">
        <v>399.95</v>
      </c>
      <c r="I99" s="3">
        <f t="shared" si="8"/>
        <v>271.96600000000001</v>
      </c>
      <c r="J99" s="41"/>
      <c r="K99" s="5" t="s">
        <v>99</v>
      </c>
      <c r="L99" s="4">
        <f t="shared" si="9"/>
        <v>53.152500000000003</v>
      </c>
      <c r="M99" s="3">
        <v>55.95</v>
      </c>
      <c r="N99" s="3">
        <f t="shared" si="10"/>
        <v>38.046000000000006</v>
      </c>
      <c r="P99" s="28"/>
      <c r="Q99" s="15"/>
    </row>
    <row r="100" spans="1:17" ht="20.25" hidden="1" customHeight="1" x14ac:dyDescent="0.3">
      <c r="A100" s="5" t="s">
        <v>31</v>
      </c>
      <c r="B100" s="1" t="s">
        <v>88</v>
      </c>
      <c r="C100" s="5" t="s">
        <v>122</v>
      </c>
      <c r="D100" s="1" t="s">
        <v>90</v>
      </c>
      <c r="E100" s="5" t="s">
        <v>81</v>
      </c>
      <c r="F100" s="5" t="s">
        <v>123</v>
      </c>
      <c r="G100" s="3">
        <f t="shared" si="11"/>
        <v>398.95012499999996</v>
      </c>
      <c r="H100" s="3">
        <v>419.94749999999999</v>
      </c>
      <c r="I100" s="3">
        <f t="shared" si="8"/>
        <v>285.5643</v>
      </c>
      <c r="J100" s="41"/>
      <c r="K100" s="5" t="s">
        <v>99</v>
      </c>
      <c r="L100" s="4">
        <f t="shared" ref="L100:L120" si="12">M100*0.95</f>
        <v>53.152500000000003</v>
      </c>
      <c r="M100" s="3">
        <v>55.95</v>
      </c>
      <c r="N100" s="3">
        <f t="shared" si="10"/>
        <v>38.046000000000006</v>
      </c>
      <c r="P100" s="28"/>
      <c r="Q100" s="15"/>
    </row>
    <row r="101" spans="1:17" ht="20.25" hidden="1" customHeight="1" x14ac:dyDescent="0.3">
      <c r="A101" s="5" t="s">
        <v>31</v>
      </c>
      <c r="B101" s="1" t="s">
        <v>91</v>
      </c>
      <c r="C101" s="5">
        <v>2009</v>
      </c>
      <c r="D101" s="1" t="s">
        <v>89</v>
      </c>
      <c r="E101" s="5" t="s">
        <v>82</v>
      </c>
      <c r="F101" s="38" t="s">
        <v>126</v>
      </c>
      <c r="G101" s="3">
        <f t="shared" si="11"/>
        <v>379.95249999999999</v>
      </c>
      <c r="H101" s="3">
        <v>399.95</v>
      </c>
      <c r="I101" s="3">
        <f t="shared" si="8"/>
        <v>271.96600000000001</v>
      </c>
      <c r="J101" s="27"/>
      <c r="K101" s="5" t="s">
        <v>99</v>
      </c>
      <c r="L101" s="4">
        <f t="shared" si="12"/>
        <v>53.152500000000003</v>
      </c>
      <c r="M101" s="3">
        <v>55.95</v>
      </c>
      <c r="N101" s="3">
        <f t="shared" si="10"/>
        <v>38.046000000000006</v>
      </c>
      <c r="P101" s="28"/>
      <c r="Q101" s="15"/>
    </row>
    <row r="102" spans="1:17" ht="20.25" hidden="1" customHeight="1" x14ac:dyDescent="0.3">
      <c r="A102" s="5" t="s">
        <v>31</v>
      </c>
      <c r="B102" s="1" t="s">
        <v>91</v>
      </c>
      <c r="C102" s="5">
        <v>2009</v>
      </c>
      <c r="D102" s="1" t="s">
        <v>89</v>
      </c>
      <c r="E102" s="5" t="s">
        <v>81</v>
      </c>
      <c r="F102" s="38" t="s">
        <v>123</v>
      </c>
      <c r="G102" s="3">
        <f t="shared" si="11"/>
        <v>398.95012499999996</v>
      </c>
      <c r="H102" s="3">
        <v>419.94749999999999</v>
      </c>
      <c r="I102" s="3">
        <f t="shared" si="8"/>
        <v>285.5643</v>
      </c>
      <c r="J102" s="27"/>
      <c r="K102" s="5" t="s">
        <v>99</v>
      </c>
      <c r="L102" s="4">
        <f t="shared" si="12"/>
        <v>53.152500000000003</v>
      </c>
      <c r="M102" s="3">
        <v>55.95</v>
      </c>
      <c r="N102" s="3">
        <f t="shared" si="10"/>
        <v>38.046000000000006</v>
      </c>
      <c r="P102" s="28"/>
      <c r="Q102" s="15"/>
    </row>
    <row r="103" spans="1:17" ht="20.25" hidden="1" customHeight="1" x14ac:dyDescent="0.3">
      <c r="A103" s="5" t="s">
        <v>31</v>
      </c>
      <c r="B103" s="1" t="s">
        <v>91</v>
      </c>
      <c r="C103" s="5" t="s">
        <v>74</v>
      </c>
      <c r="D103" s="1" t="s">
        <v>92</v>
      </c>
      <c r="E103" s="5" t="s">
        <v>79</v>
      </c>
      <c r="F103" s="21" t="s">
        <v>126</v>
      </c>
      <c r="G103" s="3">
        <f t="shared" ref="G103:G120" si="13">0.95*H103</f>
        <v>379.95249999999999</v>
      </c>
      <c r="H103" s="3">
        <v>399.95</v>
      </c>
      <c r="I103" s="3">
        <f t="shared" si="8"/>
        <v>271.96600000000001</v>
      </c>
      <c r="J103" s="27"/>
      <c r="K103" s="5" t="s">
        <v>98</v>
      </c>
      <c r="L103" s="4">
        <f t="shared" si="12"/>
        <v>50.302500000000002</v>
      </c>
      <c r="M103" s="3">
        <v>52.95</v>
      </c>
      <c r="N103" s="3">
        <f t="shared" si="10"/>
        <v>36.006000000000007</v>
      </c>
      <c r="P103" s="28"/>
      <c r="Q103" s="15"/>
    </row>
    <row r="104" spans="1:17" ht="20.25" hidden="1" customHeight="1" x14ac:dyDescent="0.3">
      <c r="A104" s="5" t="s">
        <v>31</v>
      </c>
      <c r="B104" s="1" t="s">
        <v>91</v>
      </c>
      <c r="C104" s="5" t="s">
        <v>74</v>
      </c>
      <c r="D104" s="1" t="s">
        <v>92</v>
      </c>
      <c r="E104" s="5" t="s">
        <v>78</v>
      </c>
      <c r="F104" s="38" t="s">
        <v>123</v>
      </c>
      <c r="G104" s="3">
        <f t="shared" si="13"/>
        <v>398.95012499999996</v>
      </c>
      <c r="H104" s="3">
        <v>419.94749999999999</v>
      </c>
      <c r="I104" s="3">
        <f t="shared" si="8"/>
        <v>285.5643</v>
      </c>
      <c r="J104" s="27"/>
      <c r="K104" s="5" t="s">
        <v>98</v>
      </c>
      <c r="L104" s="4">
        <f t="shared" si="12"/>
        <v>50.302500000000002</v>
      </c>
      <c r="M104" s="3">
        <v>52.95</v>
      </c>
      <c r="N104" s="3">
        <f t="shared" si="10"/>
        <v>36.006000000000007</v>
      </c>
      <c r="P104" s="28"/>
      <c r="Q104" s="15"/>
    </row>
    <row r="105" spans="1:17" ht="20.25" hidden="1" customHeight="1" x14ac:dyDescent="0.3">
      <c r="A105" s="5" t="s">
        <v>31</v>
      </c>
      <c r="B105" s="1" t="s">
        <v>91</v>
      </c>
      <c r="C105" s="5" t="s">
        <v>116</v>
      </c>
      <c r="D105" s="1" t="s">
        <v>90</v>
      </c>
      <c r="E105" s="5" t="s">
        <v>82</v>
      </c>
      <c r="F105" s="38" t="s">
        <v>126</v>
      </c>
      <c r="G105" s="3">
        <f t="shared" si="13"/>
        <v>379.95249999999999</v>
      </c>
      <c r="H105" s="3">
        <v>399.95</v>
      </c>
      <c r="I105" s="3">
        <f t="shared" si="8"/>
        <v>271.96600000000001</v>
      </c>
      <c r="J105" s="27"/>
      <c r="K105" s="5" t="s">
        <v>99</v>
      </c>
      <c r="L105" s="4">
        <f t="shared" si="12"/>
        <v>53.152500000000003</v>
      </c>
      <c r="M105" s="3">
        <v>55.95</v>
      </c>
      <c r="N105" s="3">
        <f t="shared" si="10"/>
        <v>38.046000000000006</v>
      </c>
      <c r="P105" s="28"/>
      <c r="Q105" s="15"/>
    </row>
    <row r="106" spans="1:17" ht="20.25" hidden="1" customHeight="1" x14ac:dyDescent="0.3">
      <c r="A106" s="5" t="s">
        <v>31</v>
      </c>
      <c r="B106" s="1" t="s">
        <v>91</v>
      </c>
      <c r="C106" s="5" t="s">
        <v>116</v>
      </c>
      <c r="D106" s="1" t="s">
        <v>90</v>
      </c>
      <c r="E106" s="5" t="s">
        <v>81</v>
      </c>
      <c r="F106" s="38" t="s">
        <v>123</v>
      </c>
      <c r="G106" s="3">
        <f t="shared" si="13"/>
        <v>398.95012499999996</v>
      </c>
      <c r="H106" s="3">
        <v>419.94749999999999</v>
      </c>
      <c r="I106" s="3">
        <f t="shared" si="8"/>
        <v>285.5643</v>
      </c>
      <c r="J106" s="27"/>
      <c r="K106" s="5" t="s">
        <v>99</v>
      </c>
      <c r="L106" s="4">
        <f t="shared" si="12"/>
        <v>53.152500000000003</v>
      </c>
      <c r="M106" s="3">
        <v>55.95</v>
      </c>
      <c r="N106" s="3">
        <f t="shared" si="10"/>
        <v>38.046000000000006</v>
      </c>
      <c r="P106" s="28"/>
      <c r="Q106" s="15"/>
    </row>
    <row r="107" spans="1:17" ht="20.25" hidden="1" customHeight="1" x14ac:dyDescent="0.3">
      <c r="A107" s="5" t="s">
        <v>11</v>
      </c>
      <c r="B107" s="1" t="s">
        <v>21</v>
      </c>
      <c r="C107" s="5" t="s">
        <v>47</v>
      </c>
      <c r="D107" s="1" t="s">
        <v>16</v>
      </c>
      <c r="E107" s="5" t="s">
        <v>52</v>
      </c>
      <c r="F107" s="38" t="s">
        <v>126</v>
      </c>
      <c r="G107" s="3">
        <f t="shared" si="13"/>
        <v>246.95249999999999</v>
      </c>
      <c r="H107" s="3">
        <v>259.95</v>
      </c>
      <c r="I107" s="3">
        <f t="shared" si="8"/>
        <v>176.76599999999999</v>
      </c>
      <c r="J107" s="27"/>
      <c r="K107" s="5" t="s">
        <v>28</v>
      </c>
      <c r="L107" s="4">
        <f t="shared" si="12"/>
        <v>50.302500000000002</v>
      </c>
      <c r="M107" s="3">
        <v>52.95</v>
      </c>
      <c r="N107" s="3">
        <f t="shared" si="10"/>
        <v>36.006000000000007</v>
      </c>
      <c r="P107" s="28"/>
      <c r="Q107" s="15"/>
    </row>
    <row r="108" spans="1:17" ht="20.25" hidden="1" customHeight="1" x14ac:dyDescent="0.3">
      <c r="A108" s="5" t="s">
        <v>11</v>
      </c>
      <c r="B108" s="1" t="s">
        <v>21</v>
      </c>
      <c r="C108" s="5" t="s">
        <v>47</v>
      </c>
      <c r="D108" s="1" t="s">
        <v>16</v>
      </c>
      <c r="E108" s="5" t="s">
        <v>53</v>
      </c>
      <c r="F108" s="38" t="s">
        <v>123</v>
      </c>
      <c r="G108" s="3">
        <f t="shared" si="13"/>
        <v>259.30012499999998</v>
      </c>
      <c r="H108" s="3">
        <v>272.94749999999999</v>
      </c>
      <c r="I108" s="3">
        <f t="shared" si="8"/>
        <v>185.60429999999999</v>
      </c>
      <c r="J108" s="27"/>
      <c r="K108" s="5" t="s">
        <v>28</v>
      </c>
      <c r="L108" s="4">
        <f t="shared" si="12"/>
        <v>50.302500000000002</v>
      </c>
      <c r="M108" s="3">
        <v>52.95</v>
      </c>
      <c r="N108" s="3">
        <f t="shared" si="10"/>
        <v>36.006000000000007</v>
      </c>
      <c r="P108" s="28"/>
      <c r="Q108" s="15"/>
    </row>
    <row r="109" spans="1:17" ht="20.25" hidden="1" customHeight="1" x14ac:dyDescent="0.3">
      <c r="A109" s="5" t="s">
        <v>11</v>
      </c>
      <c r="B109" s="1" t="s">
        <v>21</v>
      </c>
      <c r="C109" s="5" t="s">
        <v>19</v>
      </c>
      <c r="D109" s="1" t="s">
        <v>17</v>
      </c>
      <c r="E109" s="5" t="s">
        <v>65</v>
      </c>
      <c r="F109" s="38" t="s">
        <v>126</v>
      </c>
      <c r="G109" s="3">
        <f t="shared" si="13"/>
        <v>271.65249999999997</v>
      </c>
      <c r="H109" s="3">
        <v>285.95</v>
      </c>
      <c r="I109" s="3">
        <f t="shared" si="8"/>
        <v>194.446</v>
      </c>
      <c r="J109" s="27"/>
      <c r="K109" s="5" t="s">
        <v>27</v>
      </c>
      <c r="L109" s="4">
        <f t="shared" si="12"/>
        <v>49.352499999999999</v>
      </c>
      <c r="M109" s="3">
        <v>51.95</v>
      </c>
      <c r="N109" s="3">
        <f t="shared" si="10"/>
        <v>35.326000000000008</v>
      </c>
      <c r="P109" s="28"/>
      <c r="Q109" s="15"/>
    </row>
    <row r="110" spans="1:17" ht="20.25" hidden="1" customHeight="1" x14ac:dyDescent="0.3">
      <c r="A110" s="5" t="s">
        <v>11</v>
      </c>
      <c r="B110" s="1" t="s">
        <v>20</v>
      </c>
      <c r="C110" s="5" t="s">
        <v>19</v>
      </c>
      <c r="D110" s="1" t="s">
        <v>17</v>
      </c>
      <c r="E110" s="5" t="s">
        <v>66</v>
      </c>
      <c r="F110" s="38" t="s">
        <v>123</v>
      </c>
      <c r="G110" s="3">
        <f t="shared" si="13"/>
        <v>285.90249999999997</v>
      </c>
      <c r="H110" s="3">
        <v>300.95</v>
      </c>
      <c r="I110" s="3">
        <f t="shared" si="8"/>
        <v>204.64600000000002</v>
      </c>
      <c r="J110" s="27"/>
      <c r="K110" s="5" t="s">
        <v>27</v>
      </c>
      <c r="L110" s="4">
        <f t="shared" si="12"/>
        <v>49.352499999999999</v>
      </c>
      <c r="M110" s="3">
        <v>51.95</v>
      </c>
      <c r="N110" s="3">
        <f t="shared" si="10"/>
        <v>35.326000000000008</v>
      </c>
      <c r="P110" s="28"/>
      <c r="Q110" s="15"/>
    </row>
    <row r="111" spans="1:17" ht="20.25" hidden="1" customHeight="1" x14ac:dyDescent="0.3">
      <c r="A111" s="5" t="s">
        <v>11</v>
      </c>
      <c r="B111" s="1" t="s">
        <v>12</v>
      </c>
      <c r="C111" s="5">
        <v>2004</v>
      </c>
      <c r="D111" s="1" t="s">
        <v>18</v>
      </c>
      <c r="E111" s="5" t="s">
        <v>68</v>
      </c>
      <c r="F111" s="21" t="s">
        <v>126</v>
      </c>
      <c r="G111" s="3">
        <f t="shared" si="13"/>
        <v>322.95249999999999</v>
      </c>
      <c r="H111" s="3">
        <v>339.95</v>
      </c>
      <c r="I111" s="3">
        <f t="shared" si="8"/>
        <v>231.166</v>
      </c>
      <c r="J111" s="27"/>
      <c r="K111" s="5" t="s">
        <v>28</v>
      </c>
      <c r="L111" s="4">
        <f t="shared" si="12"/>
        <v>50.302500000000002</v>
      </c>
      <c r="M111" s="3">
        <v>52.95</v>
      </c>
      <c r="N111" s="3">
        <f t="shared" si="10"/>
        <v>36.006000000000007</v>
      </c>
      <c r="P111" s="28"/>
      <c r="Q111" s="15"/>
    </row>
    <row r="112" spans="1:17" ht="20.25" hidden="1" customHeight="1" x14ac:dyDescent="0.3">
      <c r="A112" s="5" t="s">
        <v>11</v>
      </c>
      <c r="B112" s="1" t="s">
        <v>12</v>
      </c>
      <c r="C112" s="5">
        <v>2004</v>
      </c>
      <c r="D112" s="1" t="s">
        <v>18</v>
      </c>
      <c r="E112" s="5" t="s">
        <v>67</v>
      </c>
      <c r="F112" s="38" t="s">
        <v>123</v>
      </c>
      <c r="G112" s="3">
        <f t="shared" si="13"/>
        <v>339.10012499999999</v>
      </c>
      <c r="H112" s="3">
        <v>356.94749999999999</v>
      </c>
      <c r="I112" s="3">
        <f t="shared" si="8"/>
        <v>242.7243</v>
      </c>
      <c r="J112" s="27"/>
      <c r="K112" s="5" t="s">
        <v>28</v>
      </c>
      <c r="L112" s="4">
        <f t="shared" si="12"/>
        <v>50.302500000000002</v>
      </c>
      <c r="M112" s="3">
        <v>52.95</v>
      </c>
      <c r="N112" s="3">
        <f t="shared" si="10"/>
        <v>36.006000000000007</v>
      </c>
      <c r="P112" s="28"/>
      <c r="Q112" s="15"/>
    </row>
    <row r="113" spans="1:17" ht="20.25" hidden="1" customHeight="1" x14ac:dyDescent="0.3">
      <c r="A113" s="5" t="s">
        <v>11</v>
      </c>
      <c r="B113" s="1" t="s">
        <v>12</v>
      </c>
      <c r="C113" s="5" t="s">
        <v>10</v>
      </c>
      <c r="D113" s="1" t="s">
        <v>13</v>
      </c>
      <c r="E113" s="5" t="s">
        <v>70</v>
      </c>
      <c r="F113" s="38" t="s">
        <v>126</v>
      </c>
      <c r="G113" s="3">
        <f t="shared" si="13"/>
        <v>322.95249999999999</v>
      </c>
      <c r="H113" s="3">
        <v>339.95</v>
      </c>
      <c r="I113" s="3">
        <f t="shared" si="8"/>
        <v>231.166</v>
      </c>
      <c r="J113" s="27"/>
      <c r="K113" s="5" t="s">
        <v>26</v>
      </c>
      <c r="L113" s="4">
        <f t="shared" si="12"/>
        <v>52.202500000000001</v>
      </c>
      <c r="M113" s="3">
        <v>54.95</v>
      </c>
      <c r="N113" s="3">
        <f t="shared" si="10"/>
        <v>37.366000000000007</v>
      </c>
      <c r="P113" s="28"/>
      <c r="Q113" s="15"/>
    </row>
    <row r="114" spans="1:17" ht="20.25" hidden="1" customHeight="1" x14ac:dyDescent="0.3">
      <c r="A114" s="9" t="s">
        <v>11</v>
      </c>
      <c r="B114" s="35" t="s">
        <v>12</v>
      </c>
      <c r="C114" s="9" t="s">
        <v>10</v>
      </c>
      <c r="D114" s="35" t="s">
        <v>13</v>
      </c>
      <c r="E114" s="9" t="s">
        <v>69</v>
      </c>
      <c r="F114" s="39" t="s">
        <v>123</v>
      </c>
      <c r="G114" s="10">
        <f t="shared" si="13"/>
        <v>339.10012499999999</v>
      </c>
      <c r="H114" s="10">
        <v>356.94749999999999</v>
      </c>
      <c r="I114" s="3">
        <f t="shared" si="8"/>
        <v>242.7243</v>
      </c>
      <c r="J114" s="27"/>
      <c r="K114" s="9" t="s">
        <v>26</v>
      </c>
      <c r="L114" s="11">
        <f t="shared" si="12"/>
        <v>52.202500000000001</v>
      </c>
      <c r="M114" s="10">
        <v>54.95</v>
      </c>
      <c r="N114" s="3">
        <f t="shared" si="10"/>
        <v>37.366000000000007</v>
      </c>
      <c r="P114" s="28"/>
      <c r="Q114" s="15"/>
    </row>
    <row r="115" spans="1:17" ht="20.25" hidden="1" customHeight="1" x14ac:dyDescent="0.3">
      <c r="A115" s="5" t="s">
        <v>32</v>
      </c>
      <c r="B115" s="1" t="s">
        <v>35</v>
      </c>
      <c r="C115" s="5" t="s">
        <v>9</v>
      </c>
      <c r="D115" s="1" t="s">
        <v>36</v>
      </c>
      <c r="E115" s="5" t="s">
        <v>121</v>
      </c>
      <c r="F115" s="5" t="s">
        <v>126</v>
      </c>
      <c r="G115" s="3">
        <f t="shared" si="13"/>
        <v>303.95249999999999</v>
      </c>
      <c r="H115" s="3">
        <v>319.95</v>
      </c>
      <c r="I115" s="3">
        <f t="shared" si="8"/>
        <v>217.566</v>
      </c>
      <c r="J115" s="47"/>
      <c r="K115" s="5" t="s">
        <v>23</v>
      </c>
      <c r="L115" s="4">
        <f t="shared" si="12"/>
        <v>53.152500000000003</v>
      </c>
      <c r="M115" s="3">
        <v>55.95</v>
      </c>
      <c r="N115" s="3">
        <f t="shared" si="10"/>
        <v>38.046000000000006</v>
      </c>
      <c r="P115" s="28"/>
      <c r="Q115" s="15"/>
    </row>
    <row r="116" spans="1:17" ht="20.25" hidden="1" customHeight="1" x14ac:dyDescent="0.3">
      <c r="A116" s="5" t="s">
        <v>32</v>
      </c>
      <c r="B116" s="1" t="s">
        <v>35</v>
      </c>
      <c r="C116" s="5" t="s">
        <v>9</v>
      </c>
      <c r="D116" s="1" t="s">
        <v>36</v>
      </c>
      <c r="E116" s="5" t="s">
        <v>101</v>
      </c>
      <c r="F116" s="5" t="s">
        <v>123</v>
      </c>
      <c r="G116" s="3">
        <f t="shared" si="13"/>
        <v>319.150125</v>
      </c>
      <c r="H116" s="3">
        <v>335.94749999999999</v>
      </c>
      <c r="I116" s="3">
        <f t="shared" si="8"/>
        <v>228.4443</v>
      </c>
      <c r="J116" s="47"/>
      <c r="K116" s="5" t="s">
        <v>23</v>
      </c>
      <c r="L116" s="4">
        <f t="shared" si="12"/>
        <v>53.152500000000003</v>
      </c>
      <c r="M116" s="3">
        <v>55.95</v>
      </c>
      <c r="N116" s="3">
        <f t="shared" si="10"/>
        <v>38.046000000000006</v>
      </c>
      <c r="P116" s="28"/>
      <c r="Q116" s="15"/>
    </row>
    <row r="117" spans="1:17" ht="20.25" hidden="1" customHeight="1" x14ac:dyDescent="0.3">
      <c r="A117" s="20" t="s">
        <v>5</v>
      </c>
      <c r="B117" s="40" t="s">
        <v>159</v>
      </c>
      <c r="C117" s="20" t="s">
        <v>160</v>
      </c>
      <c r="D117" s="40" t="s">
        <v>167</v>
      </c>
      <c r="E117" s="20" t="s">
        <v>161</v>
      </c>
      <c r="F117" s="20" t="s">
        <v>126</v>
      </c>
      <c r="G117" s="19">
        <f t="shared" si="13"/>
        <v>351.45249999999999</v>
      </c>
      <c r="H117" s="19">
        <v>369.95</v>
      </c>
      <c r="I117" s="19">
        <f t="shared" si="8"/>
        <v>251.566</v>
      </c>
      <c r="J117" s="41"/>
      <c r="K117" s="20" t="s">
        <v>162</v>
      </c>
      <c r="L117" s="22">
        <f t="shared" si="12"/>
        <v>49.352499999999999</v>
      </c>
      <c r="M117" s="19">
        <v>51.95</v>
      </c>
      <c r="N117" s="19">
        <f t="shared" si="10"/>
        <v>35.326000000000008</v>
      </c>
      <c r="P117" s="28"/>
      <c r="Q117" s="15"/>
    </row>
    <row r="118" spans="1:17" ht="20.25" hidden="1" customHeight="1" x14ac:dyDescent="0.3">
      <c r="A118" s="20" t="s">
        <v>5</v>
      </c>
      <c r="B118" s="20" t="s">
        <v>159</v>
      </c>
      <c r="C118" s="20" t="s">
        <v>151</v>
      </c>
      <c r="D118" s="20" t="s">
        <v>163</v>
      </c>
      <c r="E118" s="20" t="s">
        <v>161</v>
      </c>
      <c r="F118" s="20" t="s">
        <v>126</v>
      </c>
      <c r="G118" s="19">
        <f t="shared" si="13"/>
        <v>351.45249999999999</v>
      </c>
      <c r="H118" s="19">
        <v>369.95</v>
      </c>
      <c r="I118" s="19">
        <f t="shared" si="8"/>
        <v>251.566</v>
      </c>
      <c r="J118" s="41"/>
      <c r="K118" s="40" t="s">
        <v>162</v>
      </c>
      <c r="L118" s="22">
        <f t="shared" si="12"/>
        <v>49.352499999999999</v>
      </c>
      <c r="M118" s="19">
        <v>51.95</v>
      </c>
      <c r="N118" s="19">
        <f t="shared" si="10"/>
        <v>35.326000000000008</v>
      </c>
    </row>
    <row r="119" spans="1:17" ht="20.25" hidden="1" customHeight="1" x14ac:dyDescent="0.3">
      <c r="A119" s="20" t="s">
        <v>31</v>
      </c>
      <c r="B119" s="20" t="s">
        <v>168</v>
      </c>
      <c r="C119" s="20" t="s">
        <v>160</v>
      </c>
      <c r="D119" s="40" t="s">
        <v>167</v>
      </c>
      <c r="E119" s="20" t="s">
        <v>161</v>
      </c>
      <c r="F119" s="42" t="s">
        <v>126</v>
      </c>
      <c r="G119" s="19">
        <f t="shared" si="13"/>
        <v>351.45249999999999</v>
      </c>
      <c r="H119" s="19">
        <v>369.95</v>
      </c>
      <c r="I119" s="19">
        <f t="shared" si="8"/>
        <v>251.566</v>
      </c>
      <c r="J119" s="41"/>
      <c r="K119" s="20" t="s">
        <v>162</v>
      </c>
      <c r="L119" s="22">
        <f t="shared" si="12"/>
        <v>49.352499999999999</v>
      </c>
      <c r="M119" s="19">
        <v>51.95</v>
      </c>
      <c r="N119" s="19">
        <f t="shared" si="10"/>
        <v>35.326000000000008</v>
      </c>
    </row>
    <row r="120" spans="1:17" ht="20.25" hidden="1" customHeight="1" x14ac:dyDescent="0.3">
      <c r="A120" s="20" t="s">
        <v>31</v>
      </c>
      <c r="B120" s="20" t="s">
        <v>168</v>
      </c>
      <c r="C120" s="20" t="s">
        <v>151</v>
      </c>
      <c r="D120" s="20" t="s">
        <v>163</v>
      </c>
      <c r="E120" s="20" t="s">
        <v>161</v>
      </c>
      <c r="F120" s="42" t="s">
        <v>126</v>
      </c>
      <c r="G120" s="19">
        <f t="shared" si="13"/>
        <v>351.45249999999999</v>
      </c>
      <c r="H120" s="19">
        <v>369.95</v>
      </c>
      <c r="I120" s="19">
        <f t="shared" si="8"/>
        <v>251.566</v>
      </c>
      <c r="J120" s="41"/>
      <c r="K120" s="40" t="s">
        <v>162</v>
      </c>
      <c r="L120" s="22">
        <f t="shared" si="12"/>
        <v>49.352499999999999</v>
      </c>
      <c r="M120" s="19">
        <v>51.95</v>
      </c>
      <c r="N120" s="19">
        <f t="shared" si="10"/>
        <v>35.326000000000008</v>
      </c>
    </row>
    <row r="121" spans="1:17" ht="20.25" hidden="1" customHeight="1" x14ac:dyDescent="0.3">
      <c r="C121" s="24" t="s">
        <v>149</v>
      </c>
      <c r="D121" s="24" t="s">
        <v>150</v>
      </c>
      <c r="H121" s="53" t="s">
        <v>142</v>
      </c>
      <c r="I121" s="53"/>
      <c r="J121" s="43"/>
      <c r="K121" s="2" t="s">
        <v>143</v>
      </c>
      <c r="L121" s="25">
        <f>M121*0.95</f>
        <v>14.202499999999999</v>
      </c>
      <c r="M121" s="23">
        <v>14.95</v>
      </c>
      <c r="N121" s="23">
        <f>M121*0.78</f>
        <v>11.661</v>
      </c>
    </row>
    <row r="122" spans="1:17" ht="20.25" customHeight="1" x14ac:dyDescent="0.3">
      <c r="K122" s="21"/>
      <c r="L122" s="21"/>
      <c r="M122" s="21"/>
      <c r="N122" s="21"/>
    </row>
    <row r="123" spans="1:17" ht="20.25" customHeight="1" x14ac:dyDescent="0.3">
      <c r="K123" s="21"/>
      <c r="L123" s="21"/>
      <c r="M123" s="21"/>
      <c r="N123" s="21"/>
    </row>
    <row r="124" spans="1:17" ht="20.25" customHeight="1" x14ac:dyDescent="0.3">
      <c r="K124" s="21"/>
      <c r="L124" s="21"/>
      <c r="M124" s="21"/>
      <c r="N124" s="21"/>
    </row>
    <row r="125" spans="1:17" ht="20.25" customHeight="1" x14ac:dyDescent="0.3">
      <c r="K125" s="21"/>
      <c r="L125" s="21"/>
      <c r="M125" s="21"/>
      <c r="N125" s="21"/>
    </row>
    <row r="126" spans="1:17" ht="20.25" customHeight="1" x14ac:dyDescent="0.3">
      <c r="K126" s="21"/>
      <c r="L126" s="21"/>
      <c r="M126" s="21"/>
      <c r="N126" s="21"/>
    </row>
    <row r="127" spans="1:17" ht="20.25" customHeight="1" x14ac:dyDescent="0.3">
      <c r="K127" s="21"/>
      <c r="L127" s="21"/>
      <c r="M127" s="21"/>
      <c r="N127" s="21"/>
    </row>
    <row r="128" spans="1:17" ht="20.25" customHeight="1" x14ac:dyDescent="0.3">
      <c r="K128" s="21"/>
      <c r="L128" s="21"/>
      <c r="M128" s="21"/>
      <c r="N128" s="21"/>
    </row>
    <row r="129" spans="11:14" ht="20.25" customHeight="1" x14ac:dyDescent="0.3">
      <c r="K129" s="21"/>
      <c r="L129" s="21"/>
      <c r="M129" s="21"/>
      <c r="N129" s="21"/>
    </row>
  </sheetData>
  <autoFilter ref="A2:N121">
    <filterColumn colId="1">
      <filters>
        <filter val="Impala"/>
      </filters>
    </filterColumn>
  </autoFilter>
  <sortState ref="A4:R116">
    <sortCondition ref="A4:A116"/>
    <sortCondition ref="B4:B116"/>
    <sortCondition ref="C4:C116"/>
    <sortCondition ref="D4:D116"/>
  </sortState>
  <mergeCells count="4">
    <mergeCell ref="K1:N1"/>
    <mergeCell ref="H121:I121"/>
    <mergeCell ref="C1:I1"/>
    <mergeCell ref="A1:B1"/>
  </mergeCells>
  <printOptions gridLines="1"/>
  <pageMargins left="0.2" right="0.2" top="1.35" bottom="1" header="0.4" footer="0.3"/>
  <pageSetup scale="42" fitToHeight="0" orientation="landscape" r:id="rId1"/>
  <headerFooter>
    <oddHeader xml:space="preserve">&amp;L&amp;20&amp;G
</oddHeader>
    <oddFooter>&amp;L&amp;20&amp;KFF0000(NOTE) These Units are Update Kits for customers who already own our CAI, have added a Supercharger, and need the parts to make the current CAI compatible with the new Supercharger.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working product catalog</vt:lpstr>
      <vt:lpstr>'working product catalog'!Print_Area</vt:lpstr>
      <vt:lpstr>'working product catalog'!Print_Titles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Hylton</dc:creator>
  <cp:lastModifiedBy>Karlene Seavey</cp:lastModifiedBy>
  <cp:lastPrinted>2016-03-02T14:51:02Z</cp:lastPrinted>
  <dcterms:created xsi:type="dcterms:W3CDTF">2011-05-09T20:08:51Z</dcterms:created>
  <dcterms:modified xsi:type="dcterms:W3CDTF">2018-09-05T20:33:25Z</dcterms:modified>
</cp:coreProperties>
</file>