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17" i="1" l="1"/>
  <c r="L118" i="1"/>
  <c r="L119" i="1"/>
  <c r="L120" i="1"/>
  <c r="G117" i="1"/>
  <c r="G118" i="1"/>
  <c r="G119" i="1"/>
  <c r="G120" i="1"/>
  <c r="L35" i="1"/>
  <c r="L36" i="1"/>
  <c r="L37" i="1"/>
  <c r="L38" i="1"/>
  <c r="G35" i="1"/>
  <c r="G36" i="1"/>
  <c r="G37" i="1"/>
  <c r="G38" i="1"/>
  <c r="N117" i="1" l="1"/>
  <c r="N118" i="1"/>
  <c r="N119" i="1"/>
  <c r="N120" i="1"/>
  <c r="I117" i="1"/>
  <c r="I118" i="1"/>
  <c r="I119" i="1"/>
  <c r="I120" i="1"/>
  <c r="N121" i="1" l="1"/>
  <c r="L121" i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3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</calcChain>
</file>

<file path=xl/sharedStrings.xml><?xml version="1.0" encoding="utf-8"?>
<sst xmlns="http://schemas.openxmlformats.org/spreadsheetml/2006/main" count="829" uniqueCount="169">
  <si>
    <t>Replacement Filters</t>
  </si>
  <si>
    <t>Make</t>
  </si>
  <si>
    <t>Model</t>
  </si>
  <si>
    <t>Year</t>
  </si>
  <si>
    <t>Engine</t>
  </si>
  <si>
    <t>sku / part #</t>
  </si>
  <si>
    <t>Finish</t>
  </si>
  <si>
    <r>
      <rPr>
        <b/>
        <sz val="14"/>
        <color rgb="FFFF0000"/>
        <rFont val="Calibri"/>
        <family val="2"/>
        <scheme val="minor"/>
      </rPr>
      <t>MAP</t>
    </r>
    <r>
      <rPr>
        <b/>
        <sz val="14"/>
        <color theme="1"/>
        <rFont val="Calibri"/>
        <family val="2"/>
        <scheme val="minor"/>
      </rPr>
      <t xml:space="preserve"> (Minimum Advertised Price)</t>
    </r>
  </si>
  <si>
    <r>
      <rPr>
        <b/>
        <sz val="14"/>
        <color rgb="FFFF0000"/>
        <rFont val="Calibri"/>
        <family val="2"/>
        <scheme val="minor"/>
      </rPr>
      <t>MSRP</t>
    </r>
    <r>
      <rPr>
        <b/>
        <sz val="14"/>
        <color theme="1"/>
        <rFont val="Calibri"/>
        <family val="2"/>
        <scheme val="minor"/>
      </rPr>
      <t xml:space="preserve"> (Manufacturer Suggested Retail Price)</t>
    </r>
  </si>
  <si>
    <t>Replacement Filter Part #</t>
  </si>
  <si>
    <t>Buick</t>
  </si>
  <si>
    <t>Lacrosse Super</t>
  </si>
  <si>
    <t>V8 5.3L</t>
  </si>
  <si>
    <t>501-0520-B</t>
  </si>
  <si>
    <t>Textured Black</t>
  </si>
  <si>
    <t>CF-9337</t>
  </si>
  <si>
    <t>501-0520</t>
  </si>
  <si>
    <t>Near Chrome</t>
  </si>
  <si>
    <t>Regal</t>
  </si>
  <si>
    <t>1998-2004</t>
  </si>
  <si>
    <t>V6 3.8L</t>
  </si>
  <si>
    <t>501-0873-B</t>
  </si>
  <si>
    <t>CF-9350</t>
  </si>
  <si>
    <t>501-0873</t>
  </si>
  <si>
    <t xml:space="preserve">Near Chrome </t>
  </si>
  <si>
    <t>Cadillac</t>
  </si>
  <si>
    <t>Escalade</t>
  </si>
  <si>
    <t>2007-2008</t>
  </si>
  <si>
    <t>V8 6.2L</t>
  </si>
  <si>
    <t>512-0100-B</t>
  </si>
  <si>
    <t>CF-9396</t>
  </si>
  <si>
    <t>512-0100</t>
  </si>
  <si>
    <t>2009-2010</t>
  </si>
  <si>
    <t>V8 6.0L &amp; 6.2L</t>
  </si>
  <si>
    <t>512-0101-B</t>
  </si>
  <si>
    <t>CF-9400</t>
  </si>
  <si>
    <t>512-0101</t>
  </si>
  <si>
    <t>2011-2014</t>
  </si>
  <si>
    <t>Chevrolet</t>
  </si>
  <si>
    <t>Avalanche</t>
  </si>
  <si>
    <t xml:space="preserve">V8 5.3L &amp; 6.0L </t>
  </si>
  <si>
    <t>2010-2013</t>
  </si>
  <si>
    <t xml:space="preserve">V8 5.3L </t>
  </si>
  <si>
    <t>Camaro</t>
  </si>
  <si>
    <t>2016-2018</t>
  </si>
  <si>
    <t>501-1100-B</t>
  </si>
  <si>
    <t>CF-7437</t>
  </si>
  <si>
    <t>501-1100</t>
  </si>
  <si>
    <t>2010-2011</t>
  </si>
  <si>
    <t>V6 3.6L</t>
  </si>
  <si>
    <t>501-1036-10-B</t>
  </si>
  <si>
    <t>CF-8350</t>
  </si>
  <si>
    <t>501-1036-10</t>
  </si>
  <si>
    <t>2010-2015</t>
  </si>
  <si>
    <t>501-1099-10-B</t>
  </si>
  <si>
    <t>CF-8400</t>
  </si>
  <si>
    <t>501-1099-10</t>
  </si>
  <si>
    <t>V8 6.2L   Magnuson/Whipple Supercharger (See Note)</t>
  </si>
  <si>
    <t>501-1099-10-UKMB</t>
  </si>
  <si>
    <t>501-1099-10-UKM</t>
  </si>
  <si>
    <t>V8 6.2L   w/ Magnuson/Whipple Supercharger</t>
  </si>
  <si>
    <t>501-1099-10-MB</t>
  </si>
  <si>
    <t>501-1099-10-M</t>
  </si>
  <si>
    <t>V8 6.2L   w/ SLP Supercharger</t>
  </si>
  <si>
    <t>501-1099-10-S</t>
  </si>
  <si>
    <t>V8 6.2L  w/ SLP Supercharger</t>
  </si>
  <si>
    <t>501-1099-10-SB</t>
  </si>
  <si>
    <t>V8 6.2L  w/ SLP Supercharger  (See Note)</t>
  </si>
  <si>
    <t>501-1099-10-UKSB</t>
  </si>
  <si>
    <t>501-1099-10-UKS</t>
  </si>
  <si>
    <t>2012-2015</t>
  </si>
  <si>
    <t>501-1036-12-B</t>
  </si>
  <si>
    <t>501-1036-12</t>
  </si>
  <si>
    <t>Camaro SS</t>
  </si>
  <si>
    <t>2016+</t>
  </si>
  <si>
    <t>Carbon Fiber</t>
  </si>
  <si>
    <t>CF-5000</t>
  </si>
  <si>
    <t>Camaro ZL1</t>
  </si>
  <si>
    <t>V8 6.2L        Supercharged</t>
  </si>
  <si>
    <t>501-1099-10-ZB</t>
  </si>
  <si>
    <t>CF-8500</t>
  </si>
  <si>
    <t>501-1099-10-Z</t>
  </si>
  <si>
    <t>2017+</t>
  </si>
  <si>
    <t>V8 6.2L Supercharged</t>
  </si>
  <si>
    <t>Impala</t>
  </si>
  <si>
    <t>2005-2009</t>
  </si>
  <si>
    <t>V6 3.9L</t>
  </si>
  <si>
    <t>501-0519-39-B</t>
  </si>
  <si>
    <t>501-0519-39</t>
  </si>
  <si>
    <t>501-0519-B</t>
  </si>
  <si>
    <t>501-0519</t>
  </si>
  <si>
    <t>Monte Carlo</t>
  </si>
  <si>
    <t>2006-2007</t>
  </si>
  <si>
    <t xml:space="preserve">Monte Carlo </t>
  </si>
  <si>
    <t>Silverado 1500</t>
  </si>
  <si>
    <t>V8 4.8L, 5.3L &amp; 6.0L</t>
  </si>
  <si>
    <t>2009-2013</t>
  </si>
  <si>
    <t>V8 4.8L, 5.3L &amp; 6.2L</t>
  </si>
  <si>
    <t>2014-2018</t>
  </si>
  <si>
    <t>512-0102-B</t>
  </si>
  <si>
    <t>512-0102</t>
  </si>
  <si>
    <t>512-0103-B</t>
  </si>
  <si>
    <t>512-0103</t>
  </si>
  <si>
    <t>Suburban 1500</t>
  </si>
  <si>
    <t>V8 5.3L &amp; 6.0L</t>
  </si>
  <si>
    <t>Tahoe</t>
  </si>
  <si>
    <t>V8 4.8L, 5.3L, 6.0L &amp; 6.2L</t>
  </si>
  <si>
    <t>2010-2014</t>
  </si>
  <si>
    <t>5.3L &amp; 6.0L V8</t>
  </si>
  <si>
    <t>Trailblazer</t>
  </si>
  <si>
    <t>5.3L</t>
  </si>
  <si>
    <t>512-1059-08-B</t>
  </si>
  <si>
    <t>CF-8438</t>
  </si>
  <si>
    <t>512-1059-08</t>
  </si>
  <si>
    <t xml:space="preserve">Trailblazer SS </t>
  </si>
  <si>
    <t>2006-2009</t>
  </si>
  <si>
    <t>6.0L</t>
  </si>
  <si>
    <t>Chrysler</t>
  </si>
  <si>
    <t>300C</t>
  </si>
  <si>
    <t>2005-2010</t>
  </si>
  <si>
    <t>V8 5.7L &amp; 6.1L</t>
  </si>
  <si>
    <t>701-3942-B</t>
  </si>
  <si>
    <t>701-3942</t>
  </si>
  <si>
    <t>Dodge</t>
  </si>
  <si>
    <t>Challenger</t>
  </si>
  <si>
    <t xml:space="preserve">Charger </t>
  </si>
  <si>
    <t>Magnum</t>
  </si>
  <si>
    <t xml:space="preserve">Dodge </t>
  </si>
  <si>
    <t>GMC</t>
  </si>
  <si>
    <t>Envoy</t>
  </si>
  <si>
    <t>Sierra 1500</t>
  </si>
  <si>
    <t>Yukon</t>
  </si>
  <si>
    <t>V8 5.3L, 6.0L &amp; 6.2L</t>
  </si>
  <si>
    <t>V8 5.3L &amp; 6.2L</t>
  </si>
  <si>
    <t>Yukon XL 1500</t>
  </si>
  <si>
    <t>Pontiac</t>
  </si>
  <si>
    <t>Grand Prix</t>
  </si>
  <si>
    <t>1997-2003</t>
  </si>
  <si>
    <t>2005-2008</t>
  </si>
  <si>
    <t xml:space="preserve">Grand Prix </t>
  </si>
  <si>
    <t>GTO</t>
  </si>
  <si>
    <t>V8 5.7L</t>
  </si>
  <si>
    <t>501-0904-B</t>
  </si>
  <si>
    <t>501-0904</t>
  </si>
  <si>
    <t>2005-2006</t>
  </si>
  <si>
    <t>V8 6.0L</t>
  </si>
  <si>
    <t>501-0956-B</t>
  </si>
  <si>
    <t>CF-8385</t>
  </si>
  <si>
    <t>501-0956</t>
  </si>
  <si>
    <t>Saab</t>
  </si>
  <si>
    <t>9-7X</t>
  </si>
  <si>
    <t>NOTE:</t>
  </si>
  <si>
    <t>These are not systems, just upgrade kit with a TUBE</t>
  </si>
  <si>
    <t>Filter Recharge Kit</t>
  </si>
  <si>
    <t>RK-0001</t>
  </si>
  <si>
    <t xml:space="preserve">  Cold Air Intake Systems 34%</t>
  </si>
  <si>
    <t>501-5001</t>
  </si>
  <si>
    <t>501-5000</t>
  </si>
  <si>
    <t xml:space="preserve">Colorado </t>
  </si>
  <si>
    <t>2015-2018</t>
  </si>
  <si>
    <t>512-0104-B</t>
  </si>
  <si>
    <t>CF-7350</t>
  </si>
  <si>
    <t>2.8L Turbo Diesel</t>
  </si>
  <si>
    <t>I-4 2.5L, V6 3.6L</t>
  </si>
  <si>
    <t>Canyon</t>
  </si>
  <si>
    <r>
      <rPr>
        <b/>
        <sz val="14"/>
        <color rgb="FFFF0000"/>
        <rFont val="Calibri"/>
        <family val="2"/>
        <scheme val="minor"/>
      </rPr>
      <t xml:space="preserve">MAP </t>
    </r>
    <r>
      <rPr>
        <b/>
        <sz val="14"/>
        <color theme="1"/>
        <rFont val="Calibri"/>
        <family val="2"/>
        <scheme val="minor"/>
      </rPr>
      <t>(Minimum Advertised Price)</t>
    </r>
  </si>
  <si>
    <r>
      <rPr>
        <b/>
        <sz val="14"/>
        <color rgb="FFFF0000"/>
        <rFont val="Calibri"/>
        <family val="2"/>
        <scheme val="minor"/>
      </rPr>
      <t>Cost</t>
    </r>
    <r>
      <rPr>
        <b/>
        <sz val="14"/>
        <color theme="1"/>
        <rFont val="Calibri"/>
        <family val="2"/>
        <scheme val="minor"/>
      </rPr>
      <t xml:space="preserve"> Jobber at 34% discount</t>
    </r>
  </si>
  <si>
    <r>
      <rPr>
        <b/>
        <sz val="14"/>
        <color rgb="FFFF0000"/>
        <rFont val="Calibri"/>
        <family val="2"/>
        <scheme val="minor"/>
      </rPr>
      <t xml:space="preserve">Cost </t>
    </r>
    <r>
      <rPr>
        <b/>
        <sz val="14"/>
        <color theme="1"/>
        <rFont val="Calibri"/>
        <family val="2"/>
        <scheme val="minor"/>
      </rPr>
      <t>Jobber at 34% Discount</t>
    </r>
  </si>
  <si>
    <t>1998-2005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</si>
</sst>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Fill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  <xf numFmtId="164" fontId="2" fillId="0" borderId="2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vertical="top"/>
      <protection locked="0"/>
    </xf>
    <xf numFmtId="164" fontId="2" fillId="0" borderId="2" xfId="0" applyNumberFormat="1" applyFont="1" applyFill="1" applyBorder="1" applyAlignment="1">
      <alignment horizontal="left"/>
    </xf>
    <xf numFmtId="164" fontId="2" fillId="0" borderId="0" xfId="0" applyNumberFormat="1" applyFont="1" applyFill="1" applyProtection="1">
      <protection locked="0"/>
    </xf>
    <xf numFmtId="164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164" fontId="2" fillId="0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Protection="1"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0" xfId="0" applyFont="1" applyFill="1" applyBorder="1" applyProtection="1">
      <protection locked="0"/>
    </xf>
    <xf numFmtId="164" fontId="2" fillId="4" borderId="2" xfId="0" applyNumberFormat="1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wrapText="1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164" fontId="2" fillId="0" borderId="3" xfId="0" applyNumberFormat="1" applyFont="1" applyFill="1" applyBorder="1" applyAlignment="1" applyProtection="1">
      <alignment horizontal="left"/>
      <protection locked="0"/>
    </xf>
    <xf numFmtId="164" fontId="2" fillId="0" borderId="3" xfId="0" applyNumberFormat="1" applyFont="1" applyFill="1" applyBorder="1" applyAlignment="1">
      <alignment horizontal="left"/>
    </xf>
    <xf numFmtId="0" fontId="2" fillId="2" borderId="4" xfId="0" applyFont="1" applyFill="1" applyBorder="1" applyAlignment="1" applyProtection="1">
      <alignment vertical="top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164" fontId="2" fillId="0" borderId="5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4" fillId="0" borderId="5" xfId="0" applyFont="1" applyFill="1" applyBorder="1" applyProtection="1">
      <protection locked="0"/>
    </xf>
    <xf numFmtId="164" fontId="2" fillId="0" borderId="5" xfId="0" applyNumberFormat="1" applyFont="1" applyFill="1" applyBorder="1" applyAlignment="1">
      <alignment horizontal="left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6" xfId="0" applyFont="1" applyFill="1" applyBorder="1" applyAlignment="1" applyProtection="1">
      <alignment vertical="top"/>
      <protection locked="0"/>
    </xf>
    <xf numFmtId="0" fontId="2" fillId="0" borderId="7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64" fontId="2" fillId="3" borderId="2" xfId="0" applyNumberFormat="1" applyFont="1" applyFill="1" applyBorder="1" applyAlignment="1" applyProtection="1">
      <alignment horizontal="left"/>
      <protection locked="0"/>
    </xf>
    <xf numFmtId="164" fontId="2" fillId="3" borderId="2" xfId="0" applyNumberFormat="1" applyFont="1" applyFill="1" applyBorder="1" applyAlignment="1">
      <alignment horizontal="left"/>
    </xf>
    <xf numFmtId="0" fontId="2" fillId="2" borderId="0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64" fontId="1" fillId="0" borderId="2" xfId="0" applyNumberFormat="1" applyFont="1" applyFill="1" applyBorder="1" applyAlignment="1">
      <alignment horizontal="left"/>
    </xf>
    <xf numFmtId="164" fontId="1" fillId="0" borderId="2" xfId="0" applyNumberFormat="1" applyFont="1" applyFill="1" applyBorder="1" applyAlignment="1" applyProtection="1">
      <alignment horizontal="left"/>
      <protection locked="0"/>
    </xf>
    <xf numFmtId="8" fontId="2" fillId="4" borderId="2" xfId="0" applyNumberFormat="1" applyFont="1" applyFill="1" applyBorder="1" applyAlignment="1" applyProtection="1">
      <alignment horizontal="left" wrapText="1"/>
      <protection locked="0"/>
    </xf>
    <xf numFmtId="164" fontId="2" fillId="4" borderId="2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 wrapText="1"/>
      <protection locked="0"/>
    </xf>
    <xf numFmtId="0" fontId="1" fillId="0" borderId="9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abSelected="1" zoomScale="65" zoomScaleNormal="65" workbookViewId="0">
      <selection activeCell="C42" sqref="C42"/>
    </sheetView>
  </sheetViews>
  <sheetFormatPr defaultColWidth="9.140625" defaultRowHeight="18.75" x14ac:dyDescent="0.3"/>
  <cols>
    <col min="1" max="1" width="12.7109375" style="1" bestFit="1" customWidth="1"/>
    <col min="2" max="2" width="18.5703125" style="1" bestFit="1" customWidth="1"/>
    <col min="3" max="3" width="13.7109375" style="49" bestFit="1" customWidth="1"/>
    <col min="4" max="4" width="64.140625" style="1" bestFit="1" customWidth="1"/>
    <col min="5" max="5" width="24.28515625" style="1" bestFit="1" customWidth="1"/>
    <col min="6" max="6" width="23.28515625" style="1" bestFit="1" customWidth="1"/>
    <col min="7" max="7" width="22.7109375" style="50" customWidth="1"/>
    <col min="8" max="8" width="28.85546875" style="50" customWidth="1"/>
    <col min="9" max="9" width="18.7109375" style="50" customWidth="1"/>
    <col min="10" max="10" width="3.7109375" style="1" customWidth="1"/>
    <col min="11" max="11" width="24.140625" style="1" customWidth="1"/>
    <col min="12" max="12" width="20.5703125" style="49" customWidth="1"/>
    <col min="13" max="13" width="26.28515625" style="49" customWidth="1"/>
    <col min="14" max="14" width="19.140625" style="49" customWidth="1"/>
    <col min="15" max="16" width="21.28515625" style="1" customWidth="1"/>
    <col min="17" max="17" width="17.140625" style="1" customWidth="1"/>
    <col min="18" max="16384" width="9.140625" style="1"/>
  </cols>
  <sheetData>
    <row r="1" spans="1:17" x14ac:dyDescent="0.3">
      <c r="A1" s="66">
        <v>43095</v>
      </c>
      <c r="B1" s="66"/>
      <c r="C1" s="67" t="s">
        <v>155</v>
      </c>
      <c r="D1" s="67"/>
      <c r="E1" s="67"/>
      <c r="F1" s="67"/>
      <c r="G1" s="67"/>
      <c r="H1" s="67"/>
      <c r="I1" s="67"/>
      <c r="J1" s="54"/>
      <c r="K1" s="68" t="s">
        <v>0</v>
      </c>
      <c r="L1" s="69"/>
      <c r="M1" s="69"/>
      <c r="N1" s="69"/>
    </row>
    <row r="2" spans="1:17" s="7" customFormat="1" ht="50.25" customHeight="1" x14ac:dyDescent="0.3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5" t="s">
        <v>7</v>
      </c>
      <c r="H2" s="5" t="s">
        <v>8</v>
      </c>
      <c r="I2" s="5" t="s">
        <v>167</v>
      </c>
      <c r="J2" s="6"/>
      <c r="K2" s="3" t="s">
        <v>9</v>
      </c>
      <c r="L2" s="5" t="s">
        <v>165</v>
      </c>
      <c r="M2" s="5" t="s">
        <v>8</v>
      </c>
      <c r="N2" s="5" t="s">
        <v>166</v>
      </c>
    </row>
    <row r="3" spans="1:17" x14ac:dyDescent="0.3">
      <c r="A3" s="8" t="s">
        <v>10</v>
      </c>
      <c r="B3" s="9" t="s">
        <v>11</v>
      </c>
      <c r="C3" s="10">
        <v>2008</v>
      </c>
      <c r="D3" s="9" t="s">
        <v>12</v>
      </c>
      <c r="E3" s="9" t="s">
        <v>13</v>
      </c>
      <c r="F3" s="9" t="s">
        <v>14</v>
      </c>
      <c r="G3" s="11">
        <f t="shared" ref="G3:G38" si="0">0.95*H3</f>
        <v>271.65249999999997</v>
      </c>
      <c r="H3" s="11">
        <v>285.95</v>
      </c>
      <c r="I3" s="11">
        <f>H3*0.66</f>
        <v>188.727</v>
      </c>
      <c r="J3" s="12"/>
      <c r="K3" s="9" t="s">
        <v>15</v>
      </c>
      <c r="L3" s="13">
        <f t="shared" ref="L3:L66" si="1">M3*0.95</f>
        <v>49.352499999999999</v>
      </c>
      <c r="M3" s="11">
        <v>51.95</v>
      </c>
      <c r="N3" s="11">
        <f>M3*0.66</f>
        <v>34.287000000000006</v>
      </c>
      <c r="P3" s="14"/>
      <c r="Q3" s="15"/>
    </row>
    <row r="4" spans="1:17" x14ac:dyDescent="0.3">
      <c r="A4" s="8" t="s">
        <v>10</v>
      </c>
      <c r="B4" s="8" t="s">
        <v>11</v>
      </c>
      <c r="C4" s="16">
        <v>2008</v>
      </c>
      <c r="D4" s="8" t="s">
        <v>12</v>
      </c>
      <c r="E4" s="8" t="s">
        <v>16</v>
      </c>
      <c r="F4" s="8" t="s">
        <v>17</v>
      </c>
      <c r="G4" s="11">
        <f t="shared" si="0"/>
        <v>285.90249999999997</v>
      </c>
      <c r="H4" s="11">
        <v>300.95</v>
      </c>
      <c r="I4" s="11">
        <f t="shared" ref="I4:I67" si="2">H4*0.66</f>
        <v>198.62700000000001</v>
      </c>
      <c r="J4" s="12"/>
      <c r="K4" s="9" t="s">
        <v>15</v>
      </c>
      <c r="L4" s="13">
        <f t="shared" si="1"/>
        <v>49.352499999999999</v>
      </c>
      <c r="M4" s="11">
        <v>51.95</v>
      </c>
      <c r="N4" s="11">
        <f t="shared" ref="N4:N67" si="3">M4*0.66</f>
        <v>34.287000000000006</v>
      </c>
      <c r="P4" s="14"/>
      <c r="Q4" s="15"/>
    </row>
    <row r="5" spans="1:17" x14ac:dyDescent="0.3">
      <c r="A5" s="8" t="s">
        <v>10</v>
      </c>
      <c r="B5" s="9" t="s">
        <v>18</v>
      </c>
      <c r="C5" s="16" t="s">
        <v>19</v>
      </c>
      <c r="D5" s="9" t="s">
        <v>20</v>
      </c>
      <c r="E5" s="8" t="s">
        <v>21</v>
      </c>
      <c r="F5" s="8" t="s">
        <v>14</v>
      </c>
      <c r="G5" s="11">
        <f t="shared" si="0"/>
        <v>246.95249999999999</v>
      </c>
      <c r="H5" s="11">
        <v>259.95</v>
      </c>
      <c r="I5" s="11">
        <f t="shared" si="2"/>
        <v>171.56700000000001</v>
      </c>
      <c r="J5" s="12"/>
      <c r="K5" s="8" t="s">
        <v>22</v>
      </c>
      <c r="L5" s="13">
        <f t="shared" si="1"/>
        <v>50.302500000000002</v>
      </c>
      <c r="M5" s="11">
        <v>52.95</v>
      </c>
      <c r="N5" s="11">
        <f t="shared" si="3"/>
        <v>34.947000000000003</v>
      </c>
      <c r="P5" s="14"/>
      <c r="Q5" s="15"/>
    </row>
    <row r="6" spans="1:17" x14ac:dyDescent="0.3">
      <c r="A6" s="8" t="s">
        <v>10</v>
      </c>
      <c r="B6" s="9" t="s">
        <v>18</v>
      </c>
      <c r="C6" s="16" t="s">
        <v>19</v>
      </c>
      <c r="D6" s="9" t="s">
        <v>20</v>
      </c>
      <c r="E6" s="8" t="s">
        <v>23</v>
      </c>
      <c r="F6" s="8" t="s">
        <v>24</v>
      </c>
      <c r="G6" s="11">
        <f t="shared" si="0"/>
        <v>259.30249999999995</v>
      </c>
      <c r="H6" s="11">
        <v>272.95</v>
      </c>
      <c r="I6" s="11">
        <f t="shared" si="2"/>
        <v>180.14699999999999</v>
      </c>
      <c r="J6" s="12"/>
      <c r="K6" s="8" t="s">
        <v>22</v>
      </c>
      <c r="L6" s="13">
        <f t="shared" si="1"/>
        <v>50.302500000000002</v>
      </c>
      <c r="M6" s="11">
        <v>52.95</v>
      </c>
      <c r="N6" s="11">
        <f t="shared" si="3"/>
        <v>34.947000000000003</v>
      </c>
      <c r="P6" s="14"/>
      <c r="Q6" s="15"/>
    </row>
    <row r="7" spans="1:17" x14ac:dyDescent="0.3">
      <c r="A7" s="8" t="s">
        <v>25</v>
      </c>
      <c r="B7" s="9" t="s">
        <v>26</v>
      </c>
      <c r="C7" s="16" t="s">
        <v>27</v>
      </c>
      <c r="D7" s="9" t="s">
        <v>28</v>
      </c>
      <c r="E7" s="8" t="s">
        <v>29</v>
      </c>
      <c r="F7" s="8" t="s">
        <v>14</v>
      </c>
      <c r="G7" s="11">
        <f t="shared" si="0"/>
        <v>379.95249999999999</v>
      </c>
      <c r="H7" s="11">
        <v>399.95</v>
      </c>
      <c r="I7" s="11">
        <f t="shared" si="2"/>
        <v>263.96699999999998</v>
      </c>
      <c r="J7" s="12"/>
      <c r="K7" s="8" t="s">
        <v>30</v>
      </c>
      <c r="L7" s="13">
        <f t="shared" si="1"/>
        <v>50.302500000000002</v>
      </c>
      <c r="M7" s="11">
        <v>52.95</v>
      </c>
      <c r="N7" s="11">
        <f t="shared" si="3"/>
        <v>34.947000000000003</v>
      </c>
      <c r="P7" s="14"/>
      <c r="Q7" s="15"/>
    </row>
    <row r="8" spans="1:17" x14ac:dyDescent="0.3">
      <c r="A8" s="8" t="s">
        <v>25</v>
      </c>
      <c r="B8" s="9" t="s">
        <v>26</v>
      </c>
      <c r="C8" s="16" t="s">
        <v>27</v>
      </c>
      <c r="D8" s="9" t="s">
        <v>28</v>
      </c>
      <c r="E8" s="8" t="s">
        <v>31</v>
      </c>
      <c r="F8" s="8" t="s">
        <v>24</v>
      </c>
      <c r="G8" s="11">
        <f t="shared" si="0"/>
        <v>398.95249999999999</v>
      </c>
      <c r="H8" s="11">
        <v>419.95</v>
      </c>
      <c r="I8" s="11">
        <f t="shared" si="2"/>
        <v>277.16700000000003</v>
      </c>
      <c r="J8" s="12"/>
      <c r="K8" s="8" t="s">
        <v>30</v>
      </c>
      <c r="L8" s="13">
        <f t="shared" si="1"/>
        <v>50.302500000000002</v>
      </c>
      <c r="M8" s="11">
        <v>52.95</v>
      </c>
      <c r="N8" s="11">
        <f t="shared" si="3"/>
        <v>34.947000000000003</v>
      </c>
      <c r="P8" s="14"/>
      <c r="Q8" s="15"/>
    </row>
    <row r="9" spans="1:17" x14ac:dyDescent="0.3">
      <c r="A9" s="8" t="s">
        <v>25</v>
      </c>
      <c r="B9" s="9" t="s">
        <v>26</v>
      </c>
      <c r="C9" s="16" t="s">
        <v>32</v>
      </c>
      <c r="D9" s="9" t="s">
        <v>33</v>
      </c>
      <c r="E9" s="8" t="s">
        <v>34</v>
      </c>
      <c r="F9" s="8" t="s">
        <v>14</v>
      </c>
      <c r="G9" s="11">
        <f t="shared" si="0"/>
        <v>379.95249999999999</v>
      </c>
      <c r="H9" s="11">
        <v>399.95</v>
      </c>
      <c r="I9" s="11">
        <f t="shared" si="2"/>
        <v>263.96699999999998</v>
      </c>
      <c r="J9" s="12"/>
      <c r="K9" s="8" t="s">
        <v>35</v>
      </c>
      <c r="L9" s="13">
        <f t="shared" si="1"/>
        <v>53.152500000000003</v>
      </c>
      <c r="M9" s="11">
        <v>55.95</v>
      </c>
      <c r="N9" s="11">
        <f t="shared" si="3"/>
        <v>36.927000000000007</v>
      </c>
      <c r="P9" s="14"/>
      <c r="Q9" s="15"/>
    </row>
    <row r="10" spans="1:17" x14ac:dyDescent="0.3">
      <c r="A10" s="8" t="s">
        <v>25</v>
      </c>
      <c r="B10" s="9" t="s">
        <v>26</v>
      </c>
      <c r="C10" s="16" t="s">
        <v>32</v>
      </c>
      <c r="D10" s="9" t="s">
        <v>33</v>
      </c>
      <c r="E10" s="8" t="s">
        <v>36</v>
      </c>
      <c r="F10" s="8" t="s">
        <v>24</v>
      </c>
      <c r="G10" s="11">
        <f t="shared" si="0"/>
        <v>398.95249999999999</v>
      </c>
      <c r="H10" s="11">
        <v>419.95</v>
      </c>
      <c r="I10" s="11">
        <f t="shared" si="2"/>
        <v>277.16700000000003</v>
      </c>
      <c r="J10" s="12"/>
      <c r="K10" s="8" t="s">
        <v>35</v>
      </c>
      <c r="L10" s="13">
        <f t="shared" si="1"/>
        <v>53.152500000000003</v>
      </c>
      <c r="M10" s="11">
        <v>55.95</v>
      </c>
      <c r="N10" s="11">
        <f t="shared" si="3"/>
        <v>36.927000000000007</v>
      </c>
      <c r="P10" s="14"/>
      <c r="Q10" s="15"/>
    </row>
    <row r="11" spans="1:17" x14ac:dyDescent="0.3">
      <c r="A11" s="8" t="s">
        <v>25</v>
      </c>
      <c r="B11" s="9" t="s">
        <v>26</v>
      </c>
      <c r="C11" s="16" t="s">
        <v>37</v>
      </c>
      <c r="D11" s="9" t="s">
        <v>28</v>
      </c>
      <c r="E11" s="8" t="s">
        <v>34</v>
      </c>
      <c r="F11" s="8" t="s">
        <v>14</v>
      </c>
      <c r="G11" s="11">
        <f t="shared" si="0"/>
        <v>379.95249999999999</v>
      </c>
      <c r="H11" s="11">
        <v>399.95</v>
      </c>
      <c r="I11" s="11">
        <f t="shared" si="2"/>
        <v>263.96699999999998</v>
      </c>
      <c r="J11" s="12"/>
      <c r="K11" s="8" t="s">
        <v>35</v>
      </c>
      <c r="L11" s="13">
        <f t="shared" si="1"/>
        <v>53.152500000000003</v>
      </c>
      <c r="M11" s="11">
        <v>55.95</v>
      </c>
      <c r="N11" s="11">
        <f t="shared" si="3"/>
        <v>36.927000000000007</v>
      </c>
      <c r="P11" s="14"/>
      <c r="Q11" s="15"/>
    </row>
    <row r="12" spans="1:17" x14ac:dyDescent="0.3">
      <c r="A12" s="8" t="s">
        <v>25</v>
      </c>
      <c r="B12" s="9" t="s">
        <v>26</v>
      </c>
      <c r="C12" s="16" t="s">
        <v>37</v>
      </c>
      <c r="D12" s="9" t="s">
        <v>28</v>
      </c>
      <c r="E12" s="8" t="s">
        <v>36</v>
      </c>
      <c r="F12" s="8" t="s">
        <v>24</v>
      </c>
      <c r="G12" s="11">
        <f t="shared" si="0"/>
        <v>398.95249999999999</v>
      </c>
      <c r="H12" s="11">
        <v>419.95</v>
      </c>
      <c r="I12" s="11">
        <f t="shared" si="2"/>
        <v>277.16700000000003</v>
      </c>
      <c r="J12" s="12"/>
      <c r="K12" s="8" t="s">
        <v>35</v>
      </c>
      <c r="L12" s="13">
        <f t="shared" si="1"/>
        <v>53.152500000000003</v>
      </c>
      <c r="M12" s="11">
        <v>55.95</v>
      </c>
      <c r="N12" s="11">
        <f t="shared" si="3"/>
        <v>36.927000000000007</v>
      </c>
      <c r="P12" s="14"/>
      <c r="Q12" s="15"/>
    </row>
    <row r="13" spans="1:17" x14ac:dyDescent="0.3">
      <c r="A13" s="8" t="s">
        <v>38</v>
      </c>
      <c r="B13" s="9" t="s">
        <v>39</v>
      </c>
      <c r="C13" s="16">
        <v>2009</v>
      </c>
      <c r="D13" s="9" t="s">
        <v>40</v>
      </c>
      <c r="E13" s="8" t="s">
        <v>34</v>
      </c>
      <c r="F13" s="8" t="s">
        <v>14</v>
      </c>
      <c r="G13" s="11">
        <f t="shared" si="0"/>
        <v>379.95249999999999</v>
      </c>
      <c r="H13" s="11">
        <v>399.95</v>
      </c>
      <c r="I13" s="11">
        <f t="shared" si="2"/>
        <v>263.96699999999998</v>
      </c>
      <c r="J13" s="12"/>
      <c r="K13" s="8" t="s">
        <v>35</v>
      </c>
      <c r="L13" s="13">
        <f t="shared" si="1"/>
        <v>53.152500000000003</v>
      </c>
      <c r="M13" s="11">
        <v>55.95</v>
      </c>
      <c r="N13" s="11">
        <f t="shared" si="3"/>
        <v>36.927000000000007</v>
      </c>
      <c r="P13" s="14"/>
      <c r="Q13" s="15"/>
    </row>
    <row r="14" spans="1:17" x14ac:dyDescent="0.3">
      <c r="A14" s="8" t="s">
        <v>38</v>
      </c>
      <c r="B14" s="9" t="s">
        <v>39</v>
      </c>
      <c r="C14" s="16">
        <v>2009</v>
      </c>
      <c r="D14" s="9" t="s">
        <v>40</v>
      </c>
      <c r="E14" s="8" t="s">
        <v>36</v>
      </c>
      <c r="F14" s="8" t="s">
        <v>24</v>
      </c>
      <c r="G14" s="11">
        <f t="shared" si="0"/>
        <v>398.95249999999999</v>
      </c>
      <c r="H14" s="11">
        <v>419.95</v>
      </c>
      <c r="I14" s="11">
        <f t="shared" si="2"/>
        <v>277.16700000000003</v>
      </c>
      <c r="J14" s="12"/>
      <c r="K14" s="8" t="s">
        <v>35</v>
      </c>
      <c r="L14" s="13">
        <f t="shared" si="1"/>
        <v>53.152500000000003</v>
      </c>
      <c r="M14" s="11">
        <v>55.95</v>
      </c>
      <c r="N14" s="11">
        <f t="shared" si="3"/>
        <v>36.927000000000007</v>
      </c>
      <c r="P14" s="14"/>
      <c r="Q14" s="15"/>
    </row>
    <row r="15" spans="1:17" x14ac:dyDescent="0.3">
      <c r="A15" s="8" t="s">
        <v>38</v>
      </c>
      <c r="B15" s="9" t="s">
        <v>39</v>
      </c>
      <c r="C15" s="16" t="s">
        <v>27</v>
      </c>
      <c r="D15" s="9" t="s">
        <v>40</v>
      </c>
      <c r="E15" s="8" t="s">
        <v>29</v>
      </c>
      <c r="F15" s="8" t="s">
        <v>14</v>
      </c>
      <c r="G15" s="11">
        <f t="shared" si="0"/>
        <v>379.95249999999999</v>
      </c>
      <c r="H15" s="11">
        <v>399.95</v>
      </c>
      <c r="I15" s="11">
        <f t="shared" si="2"/>
        <v>263.96699999999998</v>
      </c>
      <c r="J15" s="12"/>
      <c r="K15" s="8" t="s">
        <v>30</v>
      </c>
      <c r="L15" s="13">
        <f t="shared" si="1"/>
        <v>50.302500000000002</v>
      </c>
      <c r="M15" s="11">
        <v>52.95</v>
      </c>
      <c r="N15" s="11">
        <f t="shared" si="3"/>
        <v>34.947000000000003</v>
      </c>
      <c r="P15" s="14"/>
      <c r="Q15" s="15"/>
    </row>
    <row r="16" spans="1:17" x14ac:dyDescent="0.3">
      <c r="A16" s="8" t="s">
        <v>38</v>
      </c>
      <c r="B16" s="9" t="s">
        <v>39</v>
      </c>
      <c r="C16" s="16" t="s">
        <v>27</v>
      </c>
      <c r="D16" s="9" t="s">
        <v>40</v>
      </c>
      <c r="E16" s="8" t="s">
        <v>31</v>
      </c>
      <c r="F16" s="8" t="s">
        <v>24</v>
      </c>
      <c r="G16" s="11">
        <f t="shared" si="0"/>
        <v>398.95249999999999</v>
      </c>
      <c r="H16" s="11">
        <v>419.95</v>
      </c>
      <c r="I16" s="11">
        <f t="shared" si="2"/>
        <v>277.16700000000003</v>
      </c>
      <c r="J16" s="12"/>
      <c r="K16" s="8" t="s">
        <v>30</v>
      </c>
      <c r="L16" s="13">
        <f t="shared" si="1"/>
        <v>50.302500000000002</v>
      </c>
      <c r="M16" s="11">
        <v>52.95</v>
      </c>
      <c r="N16" s="11">
        <f t="shared" si="3"/>
        <v>34.947000000000003</v>
      </c>
      <c r="P16" s="14"/>
      <c r="Q16" s="15"/>
    </row>
    <row r="17" spans="1:17" x14ac:dyDescent="0.3">
      <c r="A17" s="8" t="s">
        <v>38</v>
      </c>
      <c r="B17" s="9" t="s">
        <v>39</v>
      </c>
      <c r="C17" s="16" t="s">
        <v>41</v>
      </c>
      <c r="D17" s="9" t="s">
        <v>12</v>
      </c>
      <c r="E17" s="8" t="s">
        <v>36</v>
      </c>
      <c r="F17" s="8" t="s">
        <v>24</v>
      </c>
      <c r="G17" s="11">
        <f t="shared" si="0"/>
        <v>398.95249999999999</v>
      </c>
      <c r="H17" s="11">
        <v>419.95</v>
      </c>
      <c r="I17" s="11">
        <f t="shared" si="2"/>
        <v>277.16700000000003</v>
      </c>
      <c r="J17" s="12"/>
      <c r="K17" s="8" t="s">
        <v>35</v>
      </c>
      <c r="L17" s="13">
        <f t="shared" si="1"/>
        <v>53.152500000000003</v>
      </c>
      <c r="M17" s="11">
        <v>55.95</v>
      </c>
      <c r="N17" s="11">
        <f t="shared" si="3"/>
        <v>36.927000000000007</v>
      </c>
      <c r="P17" s="14"/>
      <c r="Q17" s="15"/>
    </row>
    <row r="18" spans="1:17" x14ac:dyDescent="0.3">
      <c r="A18" s="8" t="s">
        <v>38</v>
      </c>
      <c r="B18" s="9" t="s">
        <v>39</v>
      </c>
      <c r="C18" s="16" t="s">
        <v>41</v>
      </c>
      <c r="D18" s="9" t="s">
        <v>42</v>
      </c>
      <c r="E18" s="8" t="s">
        <v>34</v>
      </c>
      <c r="F18" s="8" t="s">
        <v>14</v>
      </c>
      <c r="G18" s="11">
        <f t="shared" si="0"/>
        <v>379.95249999999999</v>
      </c>
      <c r="H18" s="11">
        <v>399.95</v>
      </c>
      <c r="I18" s="11">
        <f t="shared" si="2"/>
        <v>263.96699999999998</v>
      </c>
      <c r="J18" s="12"/>
      <c r="K18" s="8" t="s">
        <v>35</v>
      </c>
      <c r="L18" s="13">
        <f t="shared" si="1"/>
        <v>53.152500000000003</v>
      </c>
      <c r="M18" s="11">
        <v>55.95</v>
      </c>
      <c r="N18" s="11">
        <f t="shared" si="3"/>
        <v>36.927000000000007</v>
      </c>
      <c r="P18" s="14"/>
      <c r="Q18" s="15"/>
    </row>
    <row r="19" spans="1:17" x14ac:dyDescent="0.3">
      <c r="A19" s="8" t="s">
        <v>38</v>
      </c>
      <c r="B19" s="9" t="s">
        <v>43</v>
      </c>
      <c r="C19" s="17" t="s">
        <v>44</v>
      </c>
      <c r="D19" s="9" t="s">
        <v>28</v>
      </c>
      <c r="E19" s="8" t="s">
        <v>45</v>
      </c>
      <c r="F19" s="9" t="s">
        <v>14</v>
      </c>
      <c r="G19" s="11">
        <f t="shared" si="0"/>
        <v>395.15249999999997</v>
      </c>
      <c r="H19" s="18">
        <v>415.95</v>
      </c>
      <c r="I19" s="11">
        <f t="shared" si="2"/>
        <v>274.52699999999999</v>
      </c>
      <c r="J19" s="19"/>
      <c r="K19" s="8" t="s">
        <v>46</v>
      </c>
      <c r="L19" s="13">
        <f t="shared" si="1"/>
        <v>49.352499999999999</v>
      </c>
      <c r="M19" s="11">
        <v>51.95</v>
      </c>
      <c r="N19" s="11">
        <f t="shared" si="3"/>
        <v>34.287000000000006</v>
      </c>
      <c r="P19" s="14"/>
      <c r="Q19" s="15"/>
    </row>
    <row r="20" spans="1:17" x14ac:dyDescent="0.3">
      <c r="A20" s="8" t="s">
        <v>38</v>
      </c>
      <c r="B20" s="9" t="s">
        <v>43</v>
      </c>
      <c r="C20" s="17" t="s">
        <v>44</v>
      </c>
      <c r="D20" s="9" t="s">
        <v>28</v>
      </c>
      <c r="E20" s="8" t="s">
        <v>47</v>
      </c>
      <c r="F20" s="9" t="s">
        <v>17</v>
      </c>
      <c r="G20" s="11">
        <f t="shared" si="0"/>
        <v>415.10249999999996</v>
      </c>
      <c r="H20" s="18">
        <v>436.95</v>
      </c>
      <c r="I20" s="11">
        <f t="shared" si="2"/>
        <v>288.387</v>
      </c>
      <c r="J20" s="19"/>
      <c r="K20" s="8" t="s">
        <v>46</v>
      </c>
      <c r="L20" s="13">
        <f t="shared" si="1"/>
        <v>49.352499999999999</v>
      </c>
      <c r="M20" s="11">
        <v>51.95</v>
      </c>
      <c r="N20" s="11">
        <f t="shared" si="3"/>
        <v>34.287000000000006</v>
      </c>
      <c r="P20" s="14"/>
      <c r="Q20" s="15"/>
    </row>
    <row r="21" spans="1:17" x14ac:dyDescent="0.3">
      <c r="A21" s="8" t="s">
        <v>38</v>
      </c>
      <c r="B21" s="9" t="s">
        <v>43</v>
      </c>
      <c r="C21" s="16" t="s">
        <v>48</v>
      </c>
      <c r="D21" s="9" t="s">
        <v>49</v>
      </c>
      <c r="E21" s="8" t="s">
        <v>50</v>
      </c>
      <c r="F21" s="8" t="s">
        <v>14</v>
      </c>
      <c r="G21" s="11">
        <f t="shared" si="0"/>
        <v>379.95249999999999</v>
      </c>
      <c r="H21" s="11">
        <v>399.95</v>
      </c>
      <c r="I21" s="11">
        <f t="shared" si="2"/>
        <v>263.96699999999998</v>
      </c>
      <c r="J21" s="12"/>
      <c r="K21" s="8" t="s">
        <v>51</v>
      </c>
      <c r="L21" s="13">
        <f t="shared" si="1"/>
        <v>49.352499999999999</v>
      </c>
      <c r="M21" s="11">
        <v>51.95</v>
      </c>
      <c r="N21" s="11">
        <f t="shared" si="3"/>
        <v>34.287000000000006</v>
      </c>
      <c r="P21" s="14"/>
      <c r="Q21" s="15"/>
    </row>
    <row r="22" spans="1:17" x14ac:dyDescent="0.3">
      <c r="A22" s="8" t="s">
        <v>38</v>
      </c>
      <c r="B22" s="9" t="s">
        <v>43</v>
      </c>
      <c r="C22" s="16" t="s">
        <v>48</v>
      </c>
      <c r="D22" s="9" t="s">
        <v>49</v>
      </c>
      <c r="E22" s="8" t="s">
        <v>52</v>
      </c>
      <c r="F22" s="8" t="s">
        <v>17</v>
      </c>
      <c r="G22" s="11">
        <f t="shared" si="0"/>
        <v>398.95249999999999</v>
      </c>
      <c r="H22" s="11">
        <v>419.95</v>
      </c>
      <c r="I22" s="11">
        <f t="shared" si="2"/>
        <v>277.16700000000003</v>
      </c>
      <c r="J22" s="12"/>
      <c r="K22" s="8" t="s">
        <v>51</v>
      </c>
      <c r="L22" s="13">
        <f t="shared" si="1"/>
        <v>49.352499999999999</v>
      </c>
      <c r="M22" s="11">
        <v>51.95</v>
      </c>
      <c r="N22" s="11">
        <f t="shared" si="3"/>
        <v>34.287000000000006</v>
      </c>
      <c r="P22" s="14"/>
      <c r="Q22" s="15"/>
    </row>
    <row r="23" spans="1:17" x14ac:dyDescent="0.3">
      <c r="A23" s="8" t="s">
        <v>38</v>
      </c>
      <c r="B23" s="9" t="s">
        <v>43</v>
      </c>
      <c r="C23" s="16" t="s">
        <v>53</v>
      </c>
      <c r="D23" s="9" t="s">
        <v>28</v>
      </c>
      <c r="E23" s="8" t="s">
        <v>54</v>
      </c>
      <c r="F23" s="8" t="s">
        <v>14</v>
      </c>
      <c r="G23" s="11">
        <f t="shared" si="0"/>
        <v>379.95249999999999</v>
      </c>
      <c r="H23" s="11">
        <v>399.95</v>
      </c>
      <c r="I23" s="11">
        <f t="shared" si="2"/>
        <v>263.96699999999998</v>
      </c>
      <c r="J23" s="12"/>
      <c r="K23" s="8" t="s">
        <v>55</v>
      </c>
      <c r="L23" s="13">
        <f t="shared" si="1"/>
        <v>49.352499999999999</v>
      </c>
      <c r="M23" s="11">
        <v>51.95</v>
      </c>
      <c r="N23" s="11">
        <f t="shared" si="3"/>
        <v>34.287000000000006</v>
      </c>
      <c r="P23" s="14"/>
      <c r="Q23" s="15"/>
    </row>
    <row r="24" spans="1:17" x14ac:dyDescent="0.3">
      <c r="A24" s="8" t="s">
        <v>38</v>
      </c>
      <c r="B24" s="9" t="s">
        <v>43</v>
      </c>
      <c r="C24" s="16" t="s">
        <v>53</v>
      </c>
      <c r="D24" s="9" t="s">
        <v>28</v>
      </c>
      <c r="E24" s="8" t="s">
        <v>56</v>
      </c>
      <c r="F24" s="8" t="s">
        <v>17</v>
      </c>
      <c r="G24" s="11">
        <f t="shared" si="0"/>
        <v>398.95249999999999</v>
      </c>
      <c r="H24" s="11">
        <v>419.95</v>
      </c>
      <c r="I24" s="11">
        <f t="shared" si="2"/>
        <v>277.16700000000003</v>
      </c>
      <c r="J24" s="12"/>
      <c r="K24" s="8" t="s">
        <v>55</v>
      </c>
      <c r="L24" s="13">
        <f t="shared" si="1"/>
        <v>49.352499999999999</v>
      </c>
      <c r="M24" s="11">
        <v>51.95</v>
      </c>
      <c r="N24" s="11">
        <f t="shared" si="3"/>
        <v>34.287000000000006</v>
      </c>
      <c r="P24" s="14"/>
      <c r="Q24" s="15"/>
    </row>
    <row r="25" spans="1:17" ht="37.5" x14ac:dyDescent="0.3">
      <c r="A25" s="8" t="s">
        <v>38</v>
      </c>
      <c r="B25" s="9" t="s">
        <v>43</v>
      </c>
      <c r="C25" s="16" t="s">
        <v>53</v>
      </c>
      <c r="D25" s="20" t="s">
        <v>57</v>
      </c>
      <c r="E25" s="21" t="s">
        <v>58</v>
      </c>
      <c r="F25" s="8" t="s">
        <v>14</v>
      </c>
      <c r="G25" s="11">
        <f t="shared" si="0"/>
        <v>151.95249999999999</v>
      </c>
      <c r="H25" s="11">
        <v>159.94999999999999</v>
      </c>
      <c r="I25" s="11">
        <f t="shared" si="2"/>
        <v>105.56699999999999</v>
      </c>
      <c r="J25" s="12"/>
      <c r="K25" s="8" t="s">
        <v>55</v>
      </c>
      <c r="L25" s="13">
        <f t="shared" si="1"/>
        <v>49.352499999999999</v>
      </c>
      <c r="M25" s="11">
        <v>51.95</v>
      </c>
      <c r="N25" s="11">
        <f t="shared" si="3"/>
        <v>34.287000000000006</v>
      </c>
      <c r="P25" s="14"/>
      <c r="Q25" s="15"/>
    </row>
    <row r="26" spans="1:17" ht="37.5" x14ac:dyDescent="0.3">
      <c r="A26" s="8" t="s">
        <v>38</v>
      </c>
      <c r="B26" s="9" t="s">
        <v>43</v>
      </c>
      <c r="C26" s="16" t="s">
        <v>53</v>
      </c>
      <c r="D26" s="20" t="s">
        <v>57</v>
      </c>
      <c r="E26" s="21" t="s">
        <v>59</v>
      </c>
      <c r="F26" s="8" t="s">
        <v>17</v>
      </c>
      <c r="G26" s="11">
        <f t="shared" si="0"/>
        <v>159.55249999999998</v>
      </c>
      <c r="H26" s="11">
        <v>167.95</v>
      </c>
      <c r="I26" s="11">
        <f t="shared" si="2"/>
        <v>110.84699999999999</v>
      </c>
      <c r="J26" s="12"/>
      <c r="K26" s="8" t="s">
        <v>55</v>
      </c>
      <c r="L26" s="13">
        <f t="shared" si="1"/>
        <v>49.352499999999999</v>
      </c>
      <c r="M26" s="11">
        <v>51.95</v>
      </c>
      <c r="N26" s="11">
        <f t="shared" si="3"/>
        <v>34.287000000000006</v>
      </c>
      <c r="P26" s="14"/>
      <c r="Q26" s="15"/>
    </row>
    <row r="27" spans="1:17" x14ac:dyDescent="0.3">
      <c r="A27" s="8" t="s">
        <v>38</v>
      </c>
      <c r="B27" s="9" t="s">
        <v>43</v>
      </c>
      <c r="C27" s="16" t="s">
        <v>53</v>
      </c>
      <c r="D27" s="9" t="s">
        <v>60</v>
      </c>
      <c r="E27" s="22" t="s">
        <v>61</v>
      </c>
      <c r="F27" s="8" t="s">
        <v>14</v>
      </c>
      <c r="G27" s="11">
        <f t="shared" si="0"/>
        <v>379.95249999999999</v>
      </c>
      <c r="H27" s="11">
        <v>399.95</v>
      </c>
      <c r="I27" s="11">
        <f t="shared" si="2"/>
        <v>263.96699999999998</v>
      </c>
      <c r="J27" s="12"/>
      <c r="K27" s="8" t="s">
        <v>55</v>
      </c>
      <c r="L27" s="13">
        <f t="shared" si="1"/>
        <v>49.352499999999999</v>
      </c>
      <c r="M27" s="11">
        <v>51.95</v>
      </c>
      <c r="N27" s="11">
        <f t="shared" si="3"/>
        <v>34.287000000000006</v>
      </c>
      <c r="P27" s="14"/>
      <c r="Q27" s="15"/>
    </row>
    <row r="28" spans="1:17" x14ac:dyDescent="0.3">
      <c r="A28" s="8" t="s">
        <v>38</v>
      </c>
      <c r="B28" s="9" t="s">
        <v>43</v>
      </c>
      <c r="C28" s="16" t="s">
        <v>53</v>
      </c>
      <c r="D28" s="9" t="s">
        <v>60</v>
      </c>
      <c r="E28" s="22" t="s">
        <v>62</v>
      </c>
      <c r="F28" s="8" t="s">
        <v>17</v>
      </c>
      <c r="G28" s="11">
        <f t="shared" si="0"/>
        <v>398.95249999999999</v>
      </c>
      <c r="H28" s="11">
        <v>419.95</v>
      </c>
      <c r="I28" s="11">
        <f t="shared" si="2"/>
        <v>277.16700000000003</v>
      </c>
      <c r="J28" s="12"/>
      <c r="K28" s="8" t="s">
        <v>55</v>
      </c>
      <c r="L28" s="13">
        <f t="shared" si="1"/>
        <v>49.352499999999999</v>
      </c>
      <c r="M28" s="11">
        <v>51.95</v>
      </c>
      <c r="N28" s="11">
        <f t="shared" si="3"/>
        <v>34.287000000000006</v>
      </c>
      <c r="P28" s="14"/>
      <c r="Q28" s="15"/>
    </row>
    <row r="29" spans="1:17" x14ac:dyDescent="0.3">
      <c r="A29" s="8" t="s">
        <v>38</v>
      </c>
      <c r="B29" s="9" t="s">
        <v>43</v>
      </c>
      <c r="C29" s="16" t="s">
        <v>53</v>
      </c>
      <c r="D29" s="23" t="s">
        <v>63</v>
      </c>
      <c r="E29" s="22" t="s">
        <v>64</v>
      </c>
      <c r="F29" s="8" t="s">
        <v>17</v>
      </c>
      <c r="G29" s="11">
        <f t="shared" si="0"/>
        <v>398.95249999999999</v>
      </c>
      <c r="H29" s="11">
        <v>419.95</v>
      </c>
      <c r="I29" s="11">
        <f t="shared" si="2"/>
        <v>277.16700000000003</v>
      </c>
      <c r="J29" s="12"/>
      <c r="K29" s="8" t="s">
        <v>55</v>
      </c>
      <c r="L29" s="13">
        <f t="shared" si="1"/>
        <v>49.352499999999999</v>
      </c>
      <c r="M29" s="11">
        <v>51.95</v>
      </c>
      <c r="N29" s="11">
        <f t="shared" si="3"/>
        <v>34.287000000000006</v>
      </c>
      <c r="P29" s="14"/>
      <c r="Q29" s="15"/>
    </row>
    <row r="30" spans="1:17" x14ac:dyDescent="0.3">
      <c r="A30" s="8" t="s">
        <v>38</v>
      </c>
      <c r="B30" s="9" t="s">
        <v>43</v>
      </c>
      <c r="C30" s="16" t="s">
        <v>53</v>
      </c>
      <c r="D30" s="23" t="s">
        <v>65</v>
      </c>
      <c r="E30" s="22" t="s">
        <v>66</v>
      </c>
      <c r="F30" s="8" t="s">
        <v>14</v>
      </c>
      <c r="G30" s="11">
        <f t="shared" si="0"/>
        <v>379.95249999999999</v>
      </c>
      <c r="H30" s="11">
        <v>399.95</v>
      </c>
      <c r="I30" s="11">
        <f t="shared" si="2"/>
        <v>263.96699999999998</v>
      </c>
      <c r="J30" s="12"/>
      <c r="K30" s="8" t="s">
        <v>55</v>
      </c>
      <c r="L30" s="13">
        <f t="shared" si="1"/>
        <v>49.352499999999999</v>
      </c>
      <c r="M30" s="11">
        <v>51.95</v>
      </c>
      <c r="N30" s="11">
        <f t="shared" si="3"/>
        <v>34.287000000000006</v>
      </c>
      <c r="P30" s="14"/>
      <c r="Q30" s="15"/>
    </row>
    <row r="31" spans="1:17" x14ac:dyDescent="0.3">
      <c r="A31" s="8" t="s">
        <v>38</v>
      </c>
      <c r="B31" s="9" t="s">
        <v>43</v>
      </c>
      <c r="C31" s="16" t="s">
        <v>53</v>
      </c>
      <c r="D31" s="20" t="s">
        <v>67</v>
      </c>
      <c r="E31" s="21" t="s">
        <v>68</v>
      </c>
      <c r="F31" s="8" t="s">
        <v>14</v>
      </c>
      <c r="G31" s="11">
        <f t="shared" si="0"/>
        <v>129.15249999999997</v>
      </c>
      <c r="H31" s="11">
        <v>135.94999999999999</v>
      </c>
      <c r="I31" s="11">
        <f t="shared" si="2"/>
        <v>89.72699999999999</v>
      </c>
      <c r="J31" s="12"/>
      <c r="K31" s="8" t="s">
        <v>55</v>
      </c>
      <c r="L31" s="13">
        <f t="shared" si="1"/>
        <v>49.352499999999999</v>
      </c>
      <c r="M31" s="11">
        <v>51.95</v>
      </c>
      <c r="N31" s="11">
        <f t="shared" si="3"/>
        <v>34.287000000000006</v>
      </c>
      <c r="P31" s="14"/>
      <c r="Q31" s="15"/>
    </row>
    <row r="32" spans="1:17" x14ac:dyDescent="0.3">
      <c r="A32" s="8" t="s">
        <v>38</v>
      </c>
      <c r="B32" s="9" t="s">
        <v>43</v>
      </c>
      <c r="C32" s="16" t="s">
        <v>53</v>
      </c>
      <c r="D32" s="20" t="s">
        <v>67</v>
      </c>
      <c r="E32" s="21" t="s">
        <v>69</v>
      </c>
      <c r="F32" s="8" t="s">
        <v>17</v>
      </c>
      <c r="G32" s="11">
        <f t="shared" si="0"/>
        <v>135.80249999999998</v>
      </c>
      <c r="H32" s="11">
        <v>142.94999999999999</v>
      </c>
      <c r="I32" s="11">
        <f t="shared" si="2"/>
        <v>94.346999999999994</v>
      </c>
      <c r="J32" s="12"/>
      <c r="K32" s="8" t="s">
        <v>55</v>
      </c>
      <c r="L32" s="13">
        <f t="shared" si="1"/>
        <v>49.352499999999999</v>
      </c>
      <c r="M32" s="11">
        <v>51.95</v>
      </c>
      <c r="N32" s="11">
        <f t="shared" si="3"/>
        <v>34.287000000000006</v>
      </c>
      <c r="P32" s="14"/>
      <c r="Q32" s="15"/>
    </row>
    <row r="33" spans="1:17" x14ac:dyDescent="0.3">
      <c r="A33" s="8" t="s">
        <v>38</v>
      </c>
      <c r="B33" s="9" t="s">
        <v>43</v>
      </c>
      <c r="C33" s="16" t="s">
        <v>70</v>
      </c>
      <c r="D33" s="9" t="s">
        <v>49</v>
      </c>
      <c r="E33" s="8" t="s">
        <v>71</v>
      </c>
      <c r="F33" s="8" t="s">
        <v>14</v>
      </c>
      <c r="G33" s="11">
        <f t="shared" si="0"/>
        <v>379.95249999999999</v>
      </c>
      <c r="H33" s="11">
        <v>399.95</v>
      </c>
      <c r="I33" s="11">
        <f t="shared" si="2"/>
        <v>263.96699999999998</v>
      </c>
      <c r="J33" s="12"/>
      <c r="K33" s="8" t="s">
        <v>51</v>
      </c>
      <c r="L33" s="13">
        <f t="shared" si="1"/>
        <v>49.352499999999999</v>
      </c>
      <c r="M33" s="11">
        <v>51.95</v>
      </c>
      <c r="N33" s="11">
        <f t="shared" si="3"/>
        <v>34.287000000000006</v>
      </c>
      <c r="P33" s="14"/>
      <c r="Q33" s="15"/>
    </row>
    <row r="34" spans="1:17" x14ac:dyDescent="0.3">
      <c r="A34" s="8" t="s">
        <v>38</v>
      </c>
      <c r="B34" s="9" t="s">
        <v>43</v>
      </c>
      <c r="C34" s="16" t="s">
        <v>70</v>
      </c>
      <c r="D34" s="9" t="s">
        <v>49</v>
      </c>
      <c r="E34" s="8" t="s">
        <v>72</v>
      </c>
      <c r="F34" s="8" t="s">
        <v>17</v>
      </c>
      <c r="G34" s="11">
        <f t="shared" si="0"/>
        <v>398.95249999999999</v>
      </c>
      <c r="H34" s="11">
        <v>419.95</v>
      </c>
      <c r="I34" s="11">
        <f t="shared" si="2"/>
        <v>277.16700000000003</v>
      </c>
      <c r="J34" s="12"/>
      <c r="K34" s="8" t="s">
        <v>51</v>
      </c>
      <c r="L34" s="13">
        <f t="shared" si="1"/>
        <v>49.352499999999999</v>
      </c>
      <c r="M34" s="11">
        <v>51.95</v>
      </c>
      <c r="N34" s="11">
        <f t="shared" si="3"/>
        <v>34.287000000000006</v>
      </c>
      <c r="P34" s="14"/>
      <c r="Q34" s="15"/>
    </row>
    <row r="35" spans="1:17" x14ac:dyDescent="0.3">
      <c r="A35" s="24" t="s">
        <v>38</v>
      </c>
      <c r="B35" s="24" t="s">
        <v>73</v>
      </c>
      <c r="C35" s="25" t="s">
        <v>74</v>
      </c>
      <c r="D35" s="24" t="s">
        <v>28</v>
      </c>
      <c r="E35" s="24" t="s">
        <v>156</v>
      </c>
      <c r="F35" s="24" t="s">
        <v>75</v>
      </c>
      <c r="G35" s="27">
        <f t="shared" si="0"/>
        <v>750.45249999999999</v>
      </c>
      <c r="H35" s="64">
        <v>789.95</v>
      </c>
      <c r="I35" s="27">
        <f t="shared" si="2"/>
        <v>521.36700000000008</v>
      </c>
      <c r="J35" s="26"/>
      <c r="K35" s="24" t="s">
        <v>76</v>
      </c>
      <c r="L35" s="65">
        <f t="shared" si="1"/>
        <v>64.552499999999995</v>
      </c>
      <c r="M35" s="27">
        <v>67.95</v>
      </c>
      <c r="N35" s="27">
        <f t="shared" si="3"/>
        <v>44.847000000000001</v>
      </c>
    </row>
    <row r="36" spans="1:17" x14ac:dyDescent="0.3">
      <c r="A36" s="8" t="s">
        <v>38</v>
      </c>
      <c r="B36" s="9" t="s">
        <v>77</v>
      </c>
      <c r="C36" s="16" t="s">
        <v>70</v>
      </c>
      <c r="D36" s="9" t="s">
        <v>78</v>
      </c>
      <c r="E36" s="8" t="s">
        <v>79</v>
      </c>
      <c r="F36" s="8" t="s">
        <v>14</v>
      </c>
      <c r="G36" s="11">
        <f t="shared" si="0"/>
        <v>427.45249999999999</v>
      </c>
      <c r="H36" s="11">
        <v>449.95</v>
      </c>
      <c r="I36" s="11">
        <f t="shared" si="2"/>
        <v>296.96699999999998</v>
      </c>
      <c r="J36" s="12"/>
      <c r="K36" s="8" t="s">
        <v>80</v>
      </c>
      <c r="L36" s="13">
        <f t="shared" si="1"/>
        <v>49.352499999999999</v>
      </c>
      <c r="M36" s="11">
        <v>51.95</v>
      </c>
      <c r="N36" s="11">
        <f t="shared" si="3"/>
        <v>34.287000000000006</v>
      </c>
      <c r="P36" s="14"/>
      <c r="Q36" s="15"/>
    </row>
    <row r="37" spans="1:17" x14ac:dyDescent="0.3">
      <c r="A37" s="8" t="s">
        <v>38</v>
      </c>
      <c r="B37" s="9" t="s">
        <v>77</v>
      </c>
      <c r="C37" s="16" t="s">
        <v>70</v>
      </c>
      <c r="D37" s="9" t="s">
        <v>78</v>
      </c>
      <c r="E37" s="8" t="s">
        <v>81</v>
      </c>
      <c r="F37" s="8" t="s">
        <v>17</v>
      </c>
      <c r="G37" s="11">
        <f t="shared" si="0"/>
        <v>449.30249999999995</v>
      </c>
      <c r="H37" s="11">
        <v>472.95</v>
      </c>
      <c r="I37" s="11">
        <f t="shared" si="2"/>
        <v>312.14699999999999</v>
      </c>
      <c r="J37" s="12"/>
      <c r="K37" s="8" t="s">
        <v>80</v>
      </c>
      <c r="L37" s="13">
        <f t="shared" si="1"/>
        <v>49.352499999999999</v>
      </c>
      <c r="M37" s="11">
        <v>51.95</v>
      </c>
      <c r="N37" s="11">
        <f t="shared" si="3"/>
        <v>34.287000000000006</v>
      </c>
      <c r="P37" s="14"/>
      <c r="Q37" s="15"/>
    </row>
    <row r="38" spans="1:17" x14ac:dyDescent="0.3">
      <c r="A38" s="24" t="s">
        <v>38</v>
      </c>
      <c r="B38" s="24" t="s">
        <v>77</v>
      </c>
      <c r="C38" s="25" t="s">
        <v>82</v>
      </c>
      <c r="D38" s="24" t="s">
        <v>83</v>
      </c>
      <c r="E38" s="24" t="s">
        <v>157</v>
      </c>
      <c r="F38" s="24" t="s">
        <v>75</v>
      </c>
      <c r="G38" s="27">
        <f t="shared" si="0"/>
        <v>750.45249999999999</v>
      </c>
      <c r="H38" s="64">
        <v>789.95</v>
      </c>
      <c r="I38" s="27">
        <f t="shared" si="2"/>
        <v>521.36700000000008</v>
      </c>
      <c r="J38" s="26"/>
      <c r="K38" s="28" t="s">
        <v>76</v>
      </c>
      <c r="L38" s="65">
        <f t="shared" si="1"/>
        <v>64.552499999999995</v>
      </c>
      <c r="M38" s="27">
        <v>67.95</v>
      </c>
      <c r="N38" s="27">
        <f t="shared" si="3"/>
        <v>44.847000000000001</v>
      </c>
    </row>
    <row r="39" spans="1:17" x14ac:dyDescent="0.3">
      <c r="A39" s="8" t="s">
        <v>38</v>
      </c>
      <c r="B39" s="9" t="s">
        <v>84</v>
      </c>
      <c r="C39" s="16" t="s">
        <v>168</v>
      </c>
      <c r="D39" s="9" t="s">
        <v>20</v>
      </c>
      <c r="E39" s="8" t="s">
        <v>21</v>
      </c>
      <c r="F39" s="8" t="s">
        <v>14</v>
      </c>
      <c r="G39" s="11">
        <f t="shared" ref="G39:G102" si="4">0.95*H39</f>
        <v>246.95249999999999</v>
      </c>
      <c r="H39" s="11">
        <v>259.95</v>
      </c>
      <c r="I39" s="11">
        <f t="shared" si="2"/>
        <v>171.56700000000001</v>
      </c>
      <c r="J39" s="12"/>
      <c r="K39" s="8" t="s">
        <v>22</v>
      </c>
      <c r="L39" s="13">
        <f t="shared" si="1"/>
        <v>50.302500000000002</v>
      </c>
      <c r="M39" s="11">
        <v>52.95</v>
      </c>
      <c r="N39" s="11">
        <f t="shared" si="3"/>
        <v>34.947000000000003</v>
      </c>
      <c r="P39" s="14"/>
      <c r="Q39" s="15"/>
    </row>
    <row r="40" spans="1:17" x14ac:dyDescent="0.3">
      <c r="A40" s="8" t="s">
        <v>38</v>
      </c>
      <c r="B40" s="9" t="s">
        <v>84</v>
      </c>
      <c r="C40" s="16" t="s">
        <v>168</v>
      </c>
      <c r="D40" s="9" t="s">
        <v>20</v>
      </c>
      <c r="E40" s="8" t="s">
        <v>23</v>
      </c>
      <c r="F40" s="8" t="s">
        <v>17</v>
      </c>
      <c r="G40" s="11">
        <f t="shared" si="4"/>
        <v>259.30249999999995</v>
      </c>
      <c r="H40" s="11">
        <v>272.95</v>
      </c>
      <c r="I40" s="11">
        <f t="shared" si="2"/>
        <v>180.14699999999999</v>
      </c>
      <c r="J40" s="12"/>
      <c r="K40" s="8" t="s">
        <v>22</v>
      </c>
      <c r="L40" s="13">
        <f t="shared" si="1"/>
        <v>50.302500000000002</v>
      </c>
      <c r="M40" s="11">
        <v>52.95</v>
      </c>
      <c r="N40" s="11">
        <f t="shared" si="3"/>
        <v>34.947000000000003</v>
      </c>
      <c r="P40" s="14"/>
      <c r="Q40" s="15"/>
    </row>
    <row r="41" spans="1:17" x14ac:dyDescent="0.3">
      <c r="A41" s="8" t="s">
        <v>38</v>
      </c>
      <c r="B41" s="9" t="s">
        <v>84</v>
      </c>
      <c r="C41" s="16" t="s">
        <v>115</v>
      </c>
      <c r="D41" s="9" t="s">
        <v>86</v>
      </c>
      <c r="E41" s="8" t="s">
        <v>87</v>
      </c>
      <c r="F41" s="8" t="s">
        <v>14</v>
      </c>
      <c r="G41" s="11">
        <f t="shared" si="4"/>
        <v>271.65249999999997</v>
      </c>
      <c r="H41" s="11">
        <v>285.95</v>
      </c>
      <c r="I41" s="11">
        <f t="shared" si="2"/>
        <v>188.727</v>
      </c>
      <c r="J41" s="12"/>
      <c r="K41" s="8" t="s">
        <v>15</v>
      </c>
      <c r="L41" s="13">
        <f t="shared" si="1"/>
        <v>49.352499999999999</v>
      </c>
      <c r="M41" s="11">
        <v>51.95</v>
      </c>
      <c r="N41" s="11">
        <f t="shared" si="3"/>
        <v>34.287000000000006</v>
      </c>
      <c r="P41" s="14"/>
      <c r="Q41" s="15"/>
    </row>
    <row r="42" spans="1:17" x14ac:dyDescent="0.3">
      <c r="A42" s="8" t="s">
        <v>38</v>
      </c>
      <c r="B42" s="9" t="s">
        <v>84</v>
      </c>
      <c r="C42" s="16" t="s">
        <v>115</v>
      </c>
      <c r="D42" s="9" t="s">
        <v>86</v>
      </c>
      <c r="E42" s="8" t="s">
        <v>88</v>
      </c>
      <c r="F42" s="8" t="s">
        <v>17</v>
      </c>
      <c r="G42" s="11">
        <f t="shared" si="4"/>
        <v>285.90249999999997</v>
      </c>
      <c r="H42" s="11">
        <v>300.95</v>
      </c>
      <c r="I42" s="11">
        <f t="shared" si="2"/>
        <v>198.62700000000001</v>
      </c>
      <c r="J42" s="12"/>
      <c r="K42" s="8" t="s">
        <v>15</v>
      </c>
      <c r="L42" s="13">
        <f t="shared" si="1"/>
        <v>49.352499999999999</v>
      </c>
      <c r="M42" s="11">
        <v>51.95</v>
      </c>
      <c r="N42" s="11">
        <f t="shared" si="3"/>
        <v>34.287000000000006</v>
      </c>
      <c r="P42" s="14"/>
      <c r="Q42" s="15"/>
    </row>
    <row r="43" spans="1:17" x14ac:dyDescent="0.3">
      <c r="A43" s="8" t="s">
        <v>38</v>
      </c>
      <c r="B43" s="9" t="s">
        <v>84</v>
      </c>
      <c r="C43" s="16" t="s">
        <v>85</v>
      </c>
      <c r="D43" s="9" t="s">
        <v>12</v>
      </c>
      <c r="E43" s="8" t="s">
        <v>89</v>
      </c>
      <c r="F43" s="8" t="s">
        <v>14</v>
      </c>
      <c r="G43" s="11">
        <f t="shared" si="4"/>
        <v>271.65249999999997</v>
      </c>
      <c r="H43" s="11">
        <v>285.95</v>
      </c>
      <c r="I43" s="11">
        <f t="shared" si="2"/>
        <v>188.727</v>
      </c>
      <c r="J43" s="12"/>
      <c r="K43" s="8" t="s">
        <v>15</v>
      </c>
      <c r="L43" s="13">
        <f t="shared" si="1"/>
        <v>49.352499999999999</v>
      </c>
      <c r="M43" s="11">
        <v>51.95</v>
      </c>
      <c r="N43" s="11">
        <f t="shared" si="3"/>
        <v>34.287000000000006</v>
      </c>
      <c r="P43" s="14"/>
      <c r="Q43" s="15"/>
    </row>
    <row r="44" spans="1:17" x14ac:dyDescent="0.3">
      <c r="A44" s="8" t="s">
        <v>38</v>
      </c>
      <c r="B44" s="9" t="s">
        <v>84</v>
      </c>
      <c r="C44" s="16" t="s">
        <v>85</v>
      </c>
      <c r="D44" s="9" t="s">
        <v>12</v>
      </c>
      <c r="E44" s="8" t="s">
        <v>90</v>
      </c>
      <c r="F44" s="8" t="s">
        <v>17</v>
      </c>
      <c r="G44" s="11">
        <f t="shared" si="4"/>
        <v>285.90249999999997</v>
      </c>
      <c r="H44" s="11">
        <v>300.95</v>
      </c>
      <c r="I44" s="11">
        <f t="shared" si="2"/>
        <v>198.62700000000001</v>
      </c>
      <c r="J44" s="12"/>
      <c r="K44" s="8" t="s">
        <v>15</v>
      </c>
      <c r="L44" s="13">
        <f t="shared" si="1"/>
        <v>49.352499999999999</v>
      </c>
      <c r="M44" s="11">
        <v>51.95</v>
      </c>
      <c r="N44" s="11">
        <f t="shared" si="3"/>
        <v>34.287000000000006</v>
      </c>
      <c r="P44" s="14"/>
      <c r="Q44" s="15"/>
    </row>
    <row r="45" spans="1:17" x14ac:dyDescent="0.3">
      <c r="A45" s="8" t="s">
        <v>38</v>
      </c>
      <c r="B45" s="9" t="s">
        <v>91</v>
      </c>
      <c r="C45" s="16" t="s">
        <v>19</v>
      </c>
      <c r="D45" s="9" t="s">
        <v>20</v>
      </c>
      <c r="E45" s="8" t="s">
        <v>21</v>
      </c>
      <c r="F45" s="8" t="s">
        <v>14</v>
      </c>
      <c r="G45" s="11">
        <f t="shared" si="4"/>
        <v>246.95249999999999</v>
      </c>
      <c r="H45" s="11">
        <v>259.95</v>
      </c>
      <c r="I45" s="11">
        <f t="shared" si="2"/>
        <v>171.56700000000001</v>
      </c>
      <c r="J45" s="12"/>
      <c r="K45" s="8" t="s">
        <v>22</v>
      </c>
      <c r="L45" s="13">
        <f t="shared" si="1"/>
        <v>50.302500000000002</v>
      </c>
      <c r="M45" s="11">
        <v>52.95</v>
      </c>
      <c r="N45" s="11">
        <f t="shared" si="3"/>
        <v>34.947000000000003</v>
      </c>
      <c r="P45" s="14"/>
      <c r="Q45" s="15"/>
    </row>
    <row r="46" spans="1:17" x14ac:dyDescent="0.3">
      <c r="A46" s="8" t="s">
        <v>38</v>
      </c>
      <c r="B46" s="9" t="s">
        <v>91</v>
      </c>
      <c r="C46" s="16" t="s">
        <v>19</v>
      </c>
      <c r="D46" s="9" t="s">
        <v>20</v>
      </c>
      <c r="E46" s="8" t="s">
        <v>23</v>
      </c>
      <c r="F46" s="8" t="s">
        <v>17</v>
      </c>
      <c r="G46" s="11">
        <f t="shared" si="4"/>
        <v>259.30012499999998</v>
      </c>
      <c r="H46" s="11">
        <v>272.94749999999999</v>
      </c>
      <c r="I46" s="11">
        <f t="shared" si="2"/>
        <v>180.14535000000001</v>
      </c>
      <c r="J46" s="12"/>
      <c r="K46" s="8" t="s">
        <v>22</v>
      </c>
      <c r="L46" s="13">
        <f t="shared" si="1"/>
        <v>50.302500000000002</v>
      </c>
      <c r="M46" s="11">
        <v>52.95</v>
      </c>
      <c r="N46" s="11">
        <f t="shared" si="3"/>
        <v>34.947000000000003</v>
      </c>
      <c r="P46" s="14"/>
      <c r="Q46" s="15"/>
    </row>
    <row r="47" spans="1:17" x14ac:dyDescent="0.3">
      <c r="A47" s="8" t="s">
        <v>38</v>
      </c>
      <c r="B47" s="9" t="s">
        <v>91</v>
      </c>
      <c r="C47" s="16" t="s">
        <v>92</v>
      </c>
      <c r="D47" s="9" t="s">
        <v>86</v>
      </c>
      <c r="E47" s="8" t="s">
        <v>87</v>
      </c>
      <c r="F47" s="8" t="s">
        <v>14</v>
      </c>
      <c r="G47" s="11">
        <f t="shared" si="4"/>
        <v>271.65249999999997</v>
      </c>
      <c r="H47" s="11">
        <v>285.95</v>
      </c>
      <c r="I47" s="11">
        <f t="shared" si="2"/>
        <v>188.727</v>
      </c>
      <c r="J47" s="12"/>
      <c r="K47" s="8" t="s">
        <v>15</v>
      </c>
      <c r="L47" s="13">
        <f t="shared" si="1"/>
        <v>49.352499999999999</v>
      </c>
      <c r="M47" s="11">
        <v>51.95</v>
      </c>
      <c r="N47" s="11">
        <f t="shared" si="3"/>
        <v>34.287000000000006</v>
      </c>
      <c r="P47" s="14"/>
      <c r="Q47" s="15"/>
    </row>
    <row r="48" spans="1:17" x14ac:dyDescent="0.3">
      <c r="A48" s="8" t="s">
        <v>38</v>
      </c>
      <c r="B48" s="9" t="s">
        <v>91</v>
      </c>
      <c r="C48" s="16" t="s">
        <v>92</v>
      </c>
      <c r="D48" s="9" t="s">
        <v>86</v>
      </c>
      <c r="E48" s="8" t="s">
        <v>88</v>
      </c>
      <c r="F48" s="8" t="s">
        <v>17</v>
      </c>
      <c r="G48" s="11">
        <f t="shared" si="4"/>
        <v>285.90249999999997</v>
      </c>
      <c r="H48" s="11">
        <v>300.95</v>
      </c>
      <c r="I48" s="11">
        <f t="shared" si="2"/>
        <v>198.62700000000001</v>
      </c>
      <c r="J48" s="12"/>
      <c r="K48" s="8" t="s">
        <v>15</v>
      </c>
      <c r="L48" s="13">
        <f t="shared" si="1"/>
        <v>49.352499999999999</v>
      </c>
      <c r="M48" s="11">
        <v>51.95</v>
      </c>
      <c r="N48" s="11">
        <f t="shared" si="3"/>
        <v>34.287000000000006</v>
      </c>
      <c r="P48" s="14"/>
      <c r="Q48" s="15"/>
    </row>
    <row r="49" spans="1:17" x14ac:dyDescent="0.3">
      <c r="A49" s="8" t="s">
        <v>38</v>
      </c>
      <c r="B49" s="9" t="s">
        <v>91</v>
      </c>
      <c r="C49" s="16" t="s">
        <v>92</v>
      </c>
      <c r="D49" s="9" t="s">
        <v>12</v>
      </c>
      <c r="E49" s="8" t="s">
        <v>90</v>
      </c>
      <c r="F49" s="8" t="s">
        <v>17</v>
      </c>
      <c r="G49" s="11">
        <f t="shared" si="4"/>
        <v>285.90249999999997</v>
      </c>
      <c r="H49" s="11">
        <v>300.95</v>
      </c>
      <c r="I49" s="11">
        <f t="shared" si="2"/>
        <v>198.62700000000001</v>
      </c>
      <c r="J49" s="12"/>
      <c r="K49" s="8" t="s">
        <v>15</v>
      </c>
      <c r="L49" s="13">
        <f t="shared" si="1"/>
        <v>49.352499999999999</v>
      </c>
      <c r="M49" s="11">
        <v>51.95</v>
      </c>
      <c r="N49" s="11">
        <f t="shared" si="3"/>
        <v>34.287000000000006</v>
      </c>
      <c r="P49" s="14"/>
      <c r="Q49" s="15"/>
    </row>
    <row r="50" spans="1:17" x14ac:dyDescent="0.3">
      <c r="A50" s="8" t="s">
        <v>38</v>
      </c>
      <c r="B50" s="9" t="s">
        <v>93</v>
      </c>
      <c r="C50" s="16" t="s">
        <v>92</v>
      </c>
      <c r="D50" s="9" t="s">
        <v>12</v>
      </c>
      <c r="E50" s="8" t="s">
        <v>89</v>
      </c>
      <c r="F50" s="8" t="s">
        <v>14</v>
      </c>
      <c r="G50" s="11">
        <f t="shared" si="4"/>
        <v>271.65249999999997</v>
      </c>
      <c r="H50" s="11">
        <v>285.95</v>
      </c>
      <c r="I50" s="11">
        <f t="shared" si="2"/>
        <v>188.727</v>
      </c>
      <c r="J50" s="12"/>
      <c r="K50" s="8" t="s">
        <v>15</v>
      </c>
      <c r="L50" s="13">
        <f t="shared" si="1"/>
        <v>49.352499999999999</v>
      </c>
      <c r="M50" s="11">
        <v>51.95</v>
      </c>
      <c r="N50" s="11">
        <f t="shared" si="3"/>
        <v>34.287000000000006</v>
      </c>
      <c r="P50" s="14"/>
      <c r="Q50" s="15"/>
    </row>
    <row r="51" spans="1:17" x14ac:dyDescent="0.3">
      <c r="A51" s="8" t="s">
        <v>38</v>
      </c>
      <c r="B51" s="9" t="s">
        <v>94</v>
      </c>
      <c r="C51" s="16" t="s">
        <v>27</v>
      </c>
      <c r="D51" s="9" t="s">
        <v>95</v>
      </c>
      <c r="E51" s="8" t="s">
        <v>29</v>
      </c>
      <c r="F51" s="8" t="s">
        <v>14</v>
      </c>
      <c r="G51" s="11">
        <f t="shared" si="4"/>
        <v>379.95249999999999</v>
      </c>
      <c r="H51" s="11">
        <v>399.95</v>
      </c>
      <c r="I51" s="11">
        <f t="shared" si="2"/>
        <v>263.96699999999998</v>
      </c>
      <c r="J51" s="12"/>
      <c r="K51" s="8" t="s">
        <v>30</v>
      </c>
      <c r="L51" s="13">
        <f t="shared" si="1"/>
        <v>50.302500000000002</v>
      </c>
      <c r="M51" s="11">
        <v>52.95</v>
      </c>
      <c r="N51" s="11">
        <f t="shared" si="3"/>
        <v>34.947000000000003</v>
      </c>
      <c r="P51" s="14"/>
      <c r="Q51" s="15"/>
    </row>
    <row r="52" spans="1:17" x14ac:dyDescent="0.3">
      <c r="A52" s="8" t="s">
        <v>38</v>
      </c>
      <c r="B52" s="9" t="s">
        <v>94</v>
      </c>
      <c r="C52" s="16" t="s">
        <v>27</v>
      </c>
      <c r="D52" s="9" t="s">
        <v>95</v>
      </c>
      <c r="E52" s="8" t="s">
        <v>31</v>
      </c>
      <c r="F52" s="8" t="s">
        <v>17</v>
      </c>
      <c r="G52" s="11">
        <f t="shared" si="4"/>
        <v>398.95012499999996</v>
      </c>
      <c r="H52" s="11">
        <v>419.94749999999999</v>
      </c>
      <c r="I52" s="11">
        <f t="shared" si="2"/>
        <v>277.16534999999999</v>
      </c>
      <c r="J52" s="12"/>
      <c r="K52" s="8" t="s">
        <v>30</v>
      </c>
      <c r="L52" s="13">
        <f t="shared" si="1"/>
        <v>50.302500000000002</v>
      </c>
      <c r="M52" s="11">
        <v>52.95</v>
      </c>
      <c r="N52" s="11">
        <f t="shared" si="3"/>
        <v>34.947000000000003</v>
      </c>
      <c r="P52" s="14"/>
      <c r="Q52" s="15"/>
    </row>
    <row r="53" spans="1:17" x14ac:dyDescent="0.3">
      <c r="A53" s="8" t="s">
        <v>38</v>
      </c>
      <c r="B53" s="9" t="s">
        <v>94</v>
      </c>
      <c r="C53" s="16" t="s">
        <v>96</v>
      </c>
      <c r="D53" s="9" t="s">
        <v>97</v>
      </c>
      <c r="E53" s="8" t="s">
        <v>34</v>
      </c>
      <c r="F53" s="8" t="s">
        <v>14</v>
      </c>
      <c r="G53" s="11">
        <f t="shared" si="4"/>
        <v>379.95249999999999</v>
      </c>
      <c r="H53" s="11">
        <v>399.95</v>
      </c>
      <c r="I53" s="11">
        <f t="shared" si="2"/>
        <v>263.96699999999998</v>
      </c>
      <c r="J53" s="12"/>
      <c r="K53" s="8" t="s">
        <v>35</v>
      </c>
      <c r="L53" s="13">
        <f t="shared" si="1"/>
        <v>53.152500000000003</v>
      </c>
      <c r="M53" s="11">
        <v>55.95</v>
      </c>
      <c r="N53" s="11">
        <f t="shared" si="3"/>
        <v>36.927000000000007</v>
      </c>
      <c r="P53" s="14"/>
      <c r="Q53" s="15"/>
    </row>
    <row r="54" spans="1:17" x14ac:dyDescent="0.3">
      <c r="A54" s="8" t="s">
        <v>38</v>
      </c>
      <c r="B54" s="9" t="s">
        <v>94</v>
      </c>
      <c r="C54" s="16" t="s">
        <v>96</v>
      </c>
      <c r="D54" s="9" t="s">
        <v>97</v>
      </c>
      <c r="E54" s="8" t="s">
        <v>36</v>
      </c>
      <c r="F54" s="8" t="s">
        <v>17</v>
      </c>
      <c r="G54" s="11">
        <f t="shared" si="4"/>
        <v>398.95012499999996</v>
      </c>
      <c r="H54" s="11">
        <v>419.94749999999999</v>
      </c>
      <c r="I54" s="11">
        <f t="shared" si="2"/>
        <v>277.16534999999999</v>
      </c>
      <c r="J54" s="12"/>
      <c r="K54" s="8" t="s">
        <v>35</v>
      </c>
      <c r="L54" s="13">
        <f t="shared" si="1"/>
        <v>53.152500000000003</v>
      </c>
      <c r="M54" s="11">
        <v>55.95</v>
      </c>
      <c r="N54" s="11">
        <f t="shared" si="3"/>
        <v>36.927000000000007</v>
      </c>
      <c r="P54" s="14"/>
      <c r="Q54" s="15"/>
    </row>
    <row r="55" spans="1:17" x14ac:dyDescent="0.3">
      <c r="A55" s="8" t="s">
        <v>38</v>
      </c>
      <c r="B55" s="9" t="s">
        <v>94</v>
      </c>
      <c r="C55" s="17" t="s">
        <v>98</v>
      </c>
      <c r="D55" s="9" t="s">
        <v>12</v>
      </c>
      <c r="E55" s="8" t="s">
        <v>99</v>
      </c>
      <c r="F55" s="29" t="s">
        <v>14</v>
      </c>
      <c r="G55" s="11">
        <f t="shared" si="4"/>
        <v>398.95249999999999</v>
      </c>
      <c r="H55" s="18">
        <v>419.95</v>
      </c>
      <c r="I55" s="11">
        <f t="shared" si="2"/>
        <v>277.16700000000003</v>
      </c>
      <c r="J55" s="19"/>
      <c r="K55" s="8" t="s">
        <v>35</v>
      </c>
      <c r="L55" s="13">
        <f t="shared" si="1"/>
        <v>53.152500000000003</v>
      </c>
      <c r="M55" s="11">
        <v>55.95</v>
      </c>
      <c r="N55" s="11">
        <f t="shared" si="3"/>
        <v>36.927000000000007</v>
      </c>
      <c r="P55" s="14"/>
      <c r="Q55" s="15"/>
    </row>
    <row r="56" spans="1:17" x14ac:dyDescent="0.3">
      <c r="A56" s="8" t="s">
        <v>38</v>
      </c>
      <c r="B56" s="9" t="s">
        <v>94</v>
      </c>
      <c r="C56" s="17" t="s">
        <v>98</v>
      </c>
      <c r="D56" s="9" t="s">
        <v>12</v>
      </c>
      <c r="E56" s="8" t="s">
        <v>100</v>
      </c>
      <c r="F56" s="9" t="s">
        <v>17</v>
      </c>
      <c r="G56" s="11">
        <f t="shared" si="4"/>
        <v>418.90012499999995</v>
      </c>
      <c r="H56" s="18">
        <v>440.94749999999999</v>
      </c>
      <c r="I56" s="11">
        <f t="shared" si="2"/>
        <v>291.02535</v>
      </c>
      <c r="J56" s="19"/>
      <c r="K56" s="8" t="s">
        <v>35</v>
      </c>
      <c r="L56" s="13">
        <f t="shared" si="1"/>
        <v>53.152500000000003</v>
      </c>
      <c r="M56" s="11">
        <v>55.95</v>
      </c>
      <c r="N56" s="11">
        <f t="shared" si="3"/>
        <v>36.927000000000007</v>
      </c>
      <c r="P56" s="14"/>
      <c r="Q56" s="15"/>
    </row>
    <row r="57" spans="1:17" x14ac:dyDescent="0.3">
      <c r="A57" s="8" t="s">
        <v>38</v>
      </c>
      <c r="B57" s="9" t="s">
        <v>94</v>
      </c>
      <c r="C57" s="17" t="s">
        <v>98</v>
      </c>
      <c r="D57" s="9" t="s">
        <v>28</v>
      </c>
      <c r="E57" s="8" t="s">
        <v>101</v>
      </c>
      <c r="F57" s="29" t="s">
        <v>14</v>
      </c>
      <c r="G57" s="11">
        <f t="shared" si="4"/>
        <v>398.95249999999999</v>
      </c>
      <c r="H57" s="18">
        <v>419.95</v>
      </c>
      <c r="I57" s="11">
        <f t="shared" si="2"/>
        <v>277.16700000000003</v>
      </c>
      <c r="J57" s="19"/>
      <c r="K57" s="8" t="s">
        <v>35</v>
      </c>
      <c r="L57" s="13">
        <f t="shared" si="1"/>
        <v>53.152500000000003</v>
      </c>
      <c r="M57" s="11">
        <v>55.95</v>
      </c>
      <c r="N57" s="11">
        <f t="shared" si="3"/>
        <v>36.927000000000007</v>
      </c>
      <c r="P57" s="14"/>
      <c r="Q57" s="15"/>
    </row>
    <row r="58" spans="1:17" x14ac:dyDescent="0.3">
      <c r="A58" s="8" t="s">
        <v>38</v>
      </c>
      <c r="B58" s="9" t="s">
        <v>94</v>
      </c>
      <c r="C58" s="17" t="s">
        <v>98</v>
      </c>
      <c r="D58" s="9" t="s">
        <v>28</v>
      </c>
      <c r="E58" s="8" t="s">
        <v>102</v>
      </c>
      <c r="F58" s="9" t="s">
        <v>17</v>
      </c>
      <c r="G58" s="11">
        <f t="shared" si="4"/>
        <v>418.90012499999995</v>
      </c>
      <c r="H58" s="18">
        <v>440.94749999999999</v>
      </c>
      <c r="I58" s="11">
        <f t="shared" si="2"/>
        <v>291.02535</v>
      </c>
      <c r="J58" s="19"/>
      <c r="K58" s="8" t="s">
        <v>35</v>
      </c>
      <c r="L58" s="13">
        <f t="shared" si="1"/>
        <v>53.152500000000003</v>
      </c>
      <c r="M58" s="11">
        <v>55.95</v>
      </c>
      <c r="N58" s="11">
        <f t="shared" si="3"/>
        <v>36.927000000000007</v>
      </c>
      <c r="P58" s="14"/>
      <c r="Q58" s="15"/>
    </row>
    <row r="59" spans="1:17" x14ac:dyDescent="0.3">
      <c r="A59" s="8" t="s">
        <v>38</v>
      </c>
      <c r="B59" s="9" t="s">
        <v>103</v>
      </c>
      <c r="C59" s="16">
        <v>2009</v>
      </c>
      <c r="D59" s="9" t="s">
        <v>104</v>
      </c>
      <c r="E59" s="8" t="s">
        <v>34</v>
      </c>
      <c r="F59" s="8" t="s">
        <v>14</v>
      </c>
      <c r="G59" s="11">
        <f t="shared" si="4"/>
        <v>379.95249999999999</v>
      </c>
      <c r="H59" s="11">
        <v>399.95</v>
      </c>
      <c r="I59" s="11">
        <f t="shared" si="2"/>
        <v>263.96699999999998</v>
      </c>
      <c r="J59" s="12"/>
      <c r="K59" s="8" t="s">
        <v>35</v>
      </c>
      <c r="L59" s="13">
        <f t="shared" si="1"/>
        <v>53.152500000000003</v>
      </c>
      <c r="M59" s="11">
        <v>55.95</v>
      </c>
      <c r="N59" s="11">
        <f t="shared" si="3"/>
        <v>36.927000000000007</v>
      </c>
      <c r="P59" s="14"/>
      <c r="Q59" s="15"/>
    </row>
    <row r="60" spans="1:17" x14ac:dyDescent="0.3">
      <c r="A60" s="8" t="s">
        <v>38</v>
      </c>
      <c r="B60" s="9" t="s">
        <v>103</v>
      </c>
      <c r="C60" s="16">
        <v>2009</v>
      </c>
      <c r="D60" s="9" t="s">
        <v>104</v>
      </c>
      <c r="E60" s="8" t="s">
        <v>36</v>
      </c>
      <c r="F60" s="8" t="s">
        <v>17</v>
      </c>
      <c r="G60" s="11">
        <f t="shared" si="4"/>
        <v>398.95012499999996</v>
      </c>
      <c r="H60" s="11">
        <v>419.94749999999999</v>
      </c>
      <c r="I60" s="11">
        <f t="shared" si="2"/>
        <v>277.16534999999999</v>
      </c>
      <c r="J60" s="12"/>
      <c r="K60" s="8" t="s">
        <v>35</v>
      </c>
      <c r="L60" s="13">
        <f t="shared" si="1"/>
        <v>53.152500000000003</v>
      </c>
      <c r="M60" s="11">
        <v>55.95</v>
      </c>
      <c r="N60" s="11">
        <f t="shared" si="3"/>
        <v>36.927000000000007</v>
      </c>
      <c r="P60" s="14"/>
      <c r="Q60" s="15"/>
    </row>
    <row r="61" spans="1:17" x14ac:dyDescent="0.3">
      <c r="A61" s="8" t="s">
        <v>38</v>
      </c>
      <c r="B61" s="9" t="s">
        <v>103</v>
      </c>
      <c r="C61" s="16" t="s">
        <v>27</v>
      </c>
      <c r="D61" s="9" t="s">
        <v>104</v>
      </c>
      <c r="E61" s="8" t="s">
        <v>29</v>
      </c>
      <c r="F61" s="8" t="s">
        <v>14</v>
      </c>
      <c r="G61" s="11">
        <f t="shared" si="4"/>
        <v>379.95249999999999</v>
      </c>
      <c r="H61" s="11">
        <v>399.95</v>
      </c>
      <c r="I61" s="11">
        <f t="shared" si="2"/>
        <v>263.96699999999998</v>
      </c>
      <c r="J61" s="12"/>
      <c r="K61" s="8" t="s">
        <v>30</v>
      </c>
      <c r="L61" s="13">
        <f t="shared" si="1"/>
        <v>50.302500000000002</v>
      </c>
      <c r="M61" s="11">
        <v>52.95</v>
      </c>
      <c r="N61" s="11">
        <f t="shared" si="3"/>
        <v>34.947000000000003</v>
      </c>
      <c r="P61" s="14"/>
      <c r="Q61" s="15"/>
    </row>
    <row r="62" spans="1:17" x14ac:dyDescent="0.3">
      <c r="A62" s="8" t="s">
        <v>38</v>
      </c>
      <c r="B62" s="9" t="s">
        <v>103</v>
      </c>
      <c r="C62" s="16" t="s">
        <v>27</v>
      </c>
      <c r="D62" s="9" t="s">
        <v>104</v>
      </c>
      <c r="E62" s="8" t="s">
        <v>31</v>
      </c>
      <c r="F62" s="8" t="s">
        <v>17</v>
      </c>
      <c r="G62" s="11">
        <f t="shared" si="4"/>
        <v>398.95012499999996</v>
      </c>
      <c r="H62" s="11">
        <v>419.94749999999999</v>
      </c>
      <c r="I62" s="11">
        <f t="shared" si="2"/>
        <v>277.16534999999999</v>
      </c>
      <c r="J62" s="12"/>
      <c r="K62" s="8" t="s">
        <v>30</v>
      </c>
      <c r="L62" s="13">
        <f t="shared" si="1"/>
        <v>50.302500000000002</v>
      </c>
      <c r="M62" s="11">
        <v>52.95</v>
      </c>
      <c r="N62" s="11">
        <f t="shared" si="3"/>
        <v>34.947000000000003</v>
      </c>
      <c r="P62" s="14"/>
      <c r="Q62" s="15"/>
    </row>
    <row r="63" spans="1:17" x14ac:dyDescent="0.3">
      <c r="A63" s="8" t="s">
        <v>38</v>
      </c>
      <c r="B63" s="9" t="s">
        <v>103</v>
      </c>
      <c r="C63" s="16" t="s">
        <v>41</v>
      </c>
      <c r="D63" s="9" t="s">
        <v>12</v>
      </c>
      <c r="E63" s="8" t="s">
        <v>34</v>
      </c>
      <c r="F63" s="8" t="s">
        <v>14</v>
      </c>
      <c r="G63" s="11">
        <f t="shared" si="4"/>
        <v>379.95249999999999</v>
      </c>
      <c r="H63" s="11">
        <v>399.95</v>
      </c>
      <c r="I63" s="11">
        <f t="shared" si="2"/>
        <v>263.96699999999998</v>
      </c>
      <c r="J63" s="12"/>
      <c r="K63" s="8" t="s">
        <v>35</v>
      </c>
      <c r="L63" s="13">
        <f t="shared" si="1"/>
        <v>53.152500000000003</v>
      </c>
      <c r="M63" s="11">
        <v>55.95</v>
      </c>
      <c r="N63" s="11">
        <f t="shared" si="3"/>
        <v>36.927000000000007</v>
      </c>
      <c r="P63" s="14"/>
      <c r="Q63" s="15"/>
    </row>
    <row r="64" spans="1:17" x14ac:dyDescent="0.3">
      <c r="A64" s="8" t="s">
        <v>38</v>
      </c>
      <c r="B64" s="9" t="s">
        <v>103</v>
      </c>
      <c r="C64" s="16" t="s">
        <v>41</v>
      </c>
      <c r="D64" s="9" t="s">
        <v>12</v>
      </c>
      <c r="E64" s="8" t="s">
        <v>36</v>
      </c>
      <c r="F64" s="8" t="s">
        <v>17</v>
      </c>
      <c r="G64" s="11">
        <f t="shared" si="4"/>
        <v>398.95012499999996</v>
      </c>
      <c r="H64" s="11">
        <v>419.94749999999999</v>
      </c>
      <c r="I64" s="11">
        <f t="shared" si="2"/>
        <v>277.16534999999999</v>
      </c>
      <c r="J64" s="12"/>
      <c r="K64" s="8" t="s">
        <v>35</v>
      </c>
      <c r="L64" s="13">
        <f t="shared" si="1"/>
        <v>53.152500000000003</v>
      </c>
      <c r="M64" s="11">
        <v>55.95</v>
      </c>
      <c r="N64" s="11">
        <f t="shared" si="3"/>
        <v>36.927000000000007</v>
      </c>
      <c r="P64" s="14"/>
      <c r="Q64" s="15"/>
    </row>
    <row r="65" spans="1:17" x14ac:dyDescent="0.3">
      <c r="A65" s="8" t="s">
        <v>38</v>
      </c>
      <c r="B65" s="9" t="s">
        <v>105</v>
      </c>
      <c r="C65" s="16">
        <v>2009</v>
      </c>
      <c r="D65" s="9" t="s">
        <v>106</v>
      </c>
      <c r="E65" s="8" t="s">
        <v>34</v>
      </c>
      <c r="F65" s="8" t="s">
        <v>14</v>
      </c>
      <c r="G65" s="11">
        <f t="shared" si="4"/>
        <v>379.95249999999999</v>
      </c>
      <c r="H65" s="11">
        <v>399.95</v>
      </c>
      <c r="I65" s="11">
        <f t="shared" si="2"/>
        <v>263.96699999999998</v>
      </c>
      <c r="J65" s="12"/>
      <c r="K65" s="8" t="s">
        <v>35</v>
      </c>
      <c r="L65" s="13">
        <f t="shared" si="1"/>
        <v>53.152500000000003</v>
      </c>
      <c r="M65" s="11">
        <v>55.95</v>
      </c>
      <c r="N65" s="11">
        <f t="shared" si="3"/>
        <v>36.927000000000007</v>
      </c>
      <c r="P65" s="14"/>
      <c r="Q65" s="15"/>
    </row>
    <row r="66" spans="1:17" x14ac:dyDescent="0.3">
      <c r="A66" s="8" t="s">
        <v>38</v>
      </c>
      <c r="B66" s="9" t="s">
        <v>105</v>
      </c>
      <c r="C66" s="16">
        <v>2009</v>
      </c>
      <c r="D66" s="9" t="s">
        <v>106</v>
      </c>
      <c r="E66" s="8" t="s">
        <v>36</v>
      </c>
      <c r="F66" s="8" t="s">
        <v>17</v>
      </c>
      <c r="G66" s="11">
        <f t="shared" si="4"/>
        <v>398.95012499999996</v>
      </c>
      <c r="H66" s="11">
        <v>419.94749999999999</v>
      </c>
      <c r="I66" s="11">
        <f t="shared" si="2"/>
        <v>277.16534999999999</v>
      </c>
      <c r="J66" s="12"/>
      <c r="K66" s="8" t="s">
        <v>35</v>
      </c>
      <c r="L66" s="13">
        <f t="shared" si="1"/>
        <v>53.152500000000003</v>
      </c>
      <c r="M66" s="11">
        <v>55.95</v>
      </c>
      <c r="N66" s="11">
        <f t="shared" si="3"/>
        <v>36.927000000000007</v>
      </c>
      <c r="P66" s="14"/>
      <c r="Q66" s="15"/>
    </row>
    <row r="67" spans="1:17" x14ac:dyDescent="0.3">
      <c r="A67" s="8" t="s">
        <v>38</v>
      </c>
      <c r="B67" s="9" t="s">
        <v>105</v>
      </c>
      <c r="C67" s="16" t="s">
        <v>27</v>
      </c>
      <c r="D67" s="9" t="s">
        <v>95</v>
      </c>
      <c r="E67" s="8" t="s">
        <v>29</v>
      </c>
      <c r="F67" s="8" t="s">
        <v>14</v>
      </c>
      <c r="G67" s="11">
        <f t="shared" si="4"/>
        <v>379.95249999999999</v>
      </c>
      <c r="H67" s="11">
        <v>399.95</v>
      </c>
      <c r="I67" s="11">
        <f t="shared" si="2"/>
        <v>263.96699999999998</v>
      </c>
      <c r="J67" s="12"/>
      <c r="K67" s="8" t="s">
        <v>30</v>
      </c>
      <c r="L67" s="13">
        <f t="shared" ref="L67:L120" si="5">M67*0.95</f>
        <v>50.302500000000002</v>
      </c>
      <c r="M67" s="11">
        <v>52.95</v>
      </c>
      <c r="N67" s="11">
        <f t="shared" si="3"/>
        <v>34.947000000000003</v>
      </c>
      <c r="P67" s="14"/>
      <c r="Q67" s="15"/>
    </row>
    <row r="68" spans="1:17" x14ac:dyDescent="0.3">
      <c r="A68" s="8" t="s">
        <v>38</v>
      </c>
      <c r="B68" s="9" t="s">
        <v>105</v>
      </c>
      <c r="C68" s="16" t="s">
        <v>27</v>
      </c>
      <c r="D68" s="9" t="s">
        <v>95</v>
      </c>
      <c r="E68" s="8" t="s">
        <v>31</v>
      </c>
      <c r="F68" s="8" t="s">
        <v>17</v>
      </c>
      <c r="G68" s="11">
        <f t="shared" si="4"/>
        <v>398.95012499999996</v>
      </c>
      <c r="H68" s="11">
        <v>419.94749999999999</v>
      </c>
      <c r="I68" s="11">
        <f t="shared" ref="I68:I120" si="6">H68*0.66</f>
        <v>277.16534999999999</v>
      </c>
      <c r="J68" s="12"/>
      <c r="K68" s="8" t="s">
        <v>30</v>
      </c>
      <c r="L68" s="13">
        <f t="shared" si="5"/>
        <v>50.302500000000002</v>
      </c>
      <c r="M68" s="11">
        <v>52.95</v>
      </c>
      <c r="N68" s="11">
        <f t="shared" ref="N68:N120" si="7">M68*0.66</f>
        <v>34.947000000000003</v>
      </c>
      <c r="P68" s="14"/>
      <c r="Q68" s="15"/>
    </row>
    <row r="69" spans="1:17" x14ac:dyDescent="0.3">
      <c r="A69" s="8" t="s">
        <v>38</v>
      </c>
      <c r="B69" s="9" t="s">
        <v>105</v>
      </c>
      <c r="C69" s="16" t="s">
        <v>107</v>
      </c>
      <c r="D69" s="9" t="s">
        <v>108</v>
      </c>
      <c r="E69" s="8" t="s">
        <v>34</v>
      </c>
      <c r="F69" s="8" t="s">
        <v>14</v>
      </c>
      <c r="G69" s="11">
        <f t="shared" si="4"/>
        <v>379.95249999999999</v>
      </c>
      <c r="H69" s="11">
        <v>399.95</v>
      </c>
      <c r="I69" s="11">
        <f t="shared" si="6"/>
        <v>263.96699999999998</v>
      </c>
      <c r="J69" s="12"/>
      <c r="K69" s="8" t="s">
        <v>35</v>
      </c>
      <c r="L69" s="13">
        <f t="shared" si="5"/>
        <v>53.152500000000003</v>
      </c>
      <c r="M69" s="11">
        <v>55.95</v>
      </c>
      <c r="N69" s="11">
        <f t="shared" si="7"/>
        <v>36.927000000000007</v>
      </c>
      <c r="P69" s="14"/>
      <c r="Q69" s="15"/>
    </row>
    <row r="70" spans="1:17" x14ac:dyDescent="0.3">
      <c r="A70" s="8" t="s">
        <v>38</v>
      </c>
      <c r="B70" s="9" t="s">
        <v>105</v>
      </c>
      <c r="C70" s="16" t="s">
        <v>107</v>
      </c>
      <c r="D70" s="9" t="s">
        <v>108</v>
      </c>
      <c r="E70" s="8" t="s">
        <v>36</v>
      </c>
      <c r="F70" s="8" t="s">
        <v>17</v>
      </c>
      <c r="G70" s="11">
        <f t="shared" si="4"/>
        <v>398.95012499999996</v>
      </c>
      <c r="H70" s="11">
        <v>419.94749999999999</v>
      </c>
      <c r="I70" s="11">
        <f t="shared" si="6"/>
        <v>277.16534999999999</v>
      </c>
      <c r="J70" s="12"/>
      <c r="K70" s="8" t="s">
        <v>35</v>
      </c>
      <c r="L70" s="13">
        <f t="shared" si="5"/>
        <v>53.152500000000003</v>
      </c>
      <c r="M70" s="11">
        <v>55.95</v>
      </c>
      <c r="N70" s="11">
        <f t="shared" si="7"/>
        <v>36.927000000000007</v>
      </c>
      <c r="P70" s="14"/>
      <c r="Q70" s="15"/>
    </row>
    <row r="71" spans="1:17" x14ac:dyDescent="0.3">
      <c r="A71" s="8" t="s">
        <v>38</v>
      </c>
      <c r="B71" s="9" t="s">
        <v>109</v>
      </c>
      <c r="C71" s="16" t="s">
        <v>85</v>
      </c>
      <c r="D71" s="9" t="s">
        <v>110</v>
      </c>
      <c r="E71" s="8" t="s">
        <v>111</v>
      </c>
      <c r="F71" s="8" t="s">
        <v>14</v>
      </c>
      <c r="G71" s="11">
        <f t="shared" si="4"/>
        <v>303.95249999999999</v>
      </c>
      <c r="H71" s="11">
        <v>319.95</v>
      </c>
      <c r="I71" s="11">
        <f t="shared" si="6"/>
        <v>211.167</v>
      </c>
      <c r="J71" s="12"/>
      <c r="K71" s="8" t="s">
        <v>112</v>
      </c>
      <c r="L71" s="13">
        <f t="shared" si="5"/>
        <v>53.152500000000003</v>
      </c>
      <c r="M71" s="11">
        <v>55.95</v>
      </c>
      <c r="N71" s="11">
        <f t="shared" si="7"/>
        <v>36.927000000000007</v>
      </c>
      <c r="P71" s="14"/>
      <c r="Q71" s="15"/>
    </row>
    <row r="72" spans="1:17" x14ac:dyDescent="0.3">
      <c r="A72" s="8" t="s">
        <v>38</v>
      </c>
      <c r="B72" s="9" t="s">
        <v>109</v>
      </c>
      <c r="C72" s="16" t="s">
        <v>85</v>
      </c>
      <c r="D72" s="9" t="s">
        <v>110</v>
      </c>
      <c r="E72" s="8" t="s">
        <v>113</v>
      </c>
      <c r="F72" s="8" t="s">
        <v>17</v>
      </c>
      <c r="G72" s="11">
        <f t="shared" si="4"/>
        <v>319.150125</v>
      </c>
      <c r="H72" s="11">
        <v>335.94749999999999</v>
      </c>
      <c r="I72" s="11">
        <f t="shared" si="6"/>
        <v>221.72534999999999</v>
      </c>
      <c r="J72" s="12"/>
      <c r="K72" s="8" t="s">
        <v>112</v>
      </c>
      <c r="L72" s="13">
        <f t="shared" si="5"/>
        <v>53.152500000000003</v>
      </c>
      <c r="M72" s="11">
        <v>55.95</v>
      </c>
      <c r="N72" s="11">
        <f t="shared" si="7"/>
        <v>36.927000000000007</v>
      </c>
      <c r="P72" s="14"/>
      <c r="Q72" s="15"/>
    </row>
    <row r="73" spans="1:17" x14ac:dyDescent="0.3">
      <c r="A73" s="30" t="s">
        <v>38</v>
      </c>
      <c r="B73" s="31" t="s">
        <v>114</v>
      </c>
      <c r="C73" s="32" t="s">
        <v>115</v>
      </c>
      <c r="D73" s="31" t="s">
        <v>116</v>
      </c>
      <c r="E73" s="30" t="s">
        <v>111</v>
      </c>
      <c r="F73" s="30" t="s">
        <v>14</v>
      </c>
      <c r="G73" s="33">
        <f t="shared" si="4"/>
        <v>303.95249999999999</v>
      </c>
      <c r="H73" s="33">
        <v>319.95</v>
      </c>
      <c r="I73" s="11">
        <f t="shared" si="6"/>
        <v>211.167</v>
      </c>
      <c r="J73" s="12"/>
      <c r="K73" s="30" t="s">
        <v>112</v>
      </c>
      <c r="L73" s="34">
        <f t="shared" si="5"/>
        <v>53.152500000000003</v>
      </c>
      <c r="M73" s="33">
        <v>55.95</v>
      </c>
      <c r="N73" s="11">
        <f t="shared" si="7"/>
        <v>36.927000000000007</v>
      </c>
      <c r="P73" s="14"/>
      <c r="Q73" s="15"/>
    </row>
    <row r="74" spans="1:17" x14ac:dyDescent="0.3">
      <c r="A74" s="8" t="s">
        <v>38</v>
      </c>
      <c r="B74" s="9" t="s">
        <v>114</v>
      </c>
      <c r="C74" s="16" t="s">
        <v>115</v>
      </c>
      <c r="D74" s="9" t="s">
        <v>116</v>
      </c>
      <c r="E74" s="8" t="s">
        <v>113</v>
      </c>
      <c r="F74" s="8" t="s">
        <v>17</v>
      </c>
      <c r="G74" s="11">
        <f t="shared" si="4"/>
        <v>319.150125</v>
      </c>
      <c r="H74" s="11">
        <v>335.94749999999999</v>
      </c>
      <c r="I74" s="11">
        <f t="shared" si="6"/>
        <v>221.72534999999999</v>
      </c>
      <c r="J74" s="35"/>
      <c r="K74" s="8" t="s">
        <v>112</v>
      </c>
      <c r="L74" s="13">
        <f t="shared" si="5"/>
        <v>53.152500000000003</v>
      </c>
      <c r="M74" s="11">
        <v>55.95</v>
      </c>
      <c r="N74" s="11">
        <f t="shared" si="7"/>
        <v>36.927000000000007</v>
      </c>
      <c r="P74" s="14"/>
      <c r="Q74" s="15"/>
    </row>
    <row r="75" spans="1:17" x14ac:dyDescent="0.3">
      <c r="A75" s="36" t="s">
        <v>117</v>
      </c>
      <c r="B75" s="37" t="s">
        <v>118</v>
      </c>
      <c r="C75" s="38" t="s">
        <v>119</v>
      </c>
      <c r="D75" s="37" t="s">
        <v>120</v>
      </c>
      <c r="E75" s="36" t="s">
        <v>121</v>
      </c>
      <c r="F75" s="36" t="s">
        <v>14</v>
      </c>
      <c r="G75" s="39">
        <f t="shared" si="4"/>
        <v>366.65249999999997</v>
      </c>
      <c r="H75" s="39">
        <v>385.95</v>
      </c>
      <c r="I75" s="11">
        <f t="shared" si="6"/>
        <v>254.727</v>
      </c>
      <c r="J75" s="40"/>
      <c r="K75" s="41" t="s">
        <v>55</v>
      </c>
      <c r="L75" s="42">
        <f t="shared" si="5"/>
        <v>49.352499999999999</v>
      </c>
      <c r="M75" s="39">
        <v>51.95</v>
      </c>
      <c r="N75" s="11">
        <f t="shared" si="7"/>
        <v>34.287000000000006</v>
      </c>
      <c r="P75" s="14"/>
      <c r="Q75" s="15"/>
    </row>
    <row r="76" spans="1:17" x14ac:dyDescent="0.3">
      <c r="A76" s="8" t="s">
        <v>117</v>
      </c>
      <c r="B76" s="9" t="s">
        <v>118</v>
      </c>
      <c r="C76" s="16" t="s">
        <v>119</v>
      </c>
      <c r="D76" s="9" t="s">
        <v>120</v>
      </c>
      <c r="E76" s="8" t="s">
        <v>122</v>
      </c>
      <c r="F76" s="8" t="s">
        <v>17</v>
      </c>
      <c r="G76" s="11">
        <f t="shared" si="4"/>
        <v>385.65249999999997</v>
      </c>
      <c r="H76" s="11">
        <v>405.95</v>
      </c>
      <c r="I76" s="11">
        <f t="shared" si="6"/>
        <v>267.92700000000002</v>
      </c>
      <c r="J76" s="40"/>
      <c r="K76" s="22" t="s">
        <v>55</v>
      </c>
      <c r="L76" s="13">
        <f t="shared" si="5"/>
        <v>49.352499999999999</v>
      </c>
      <c r="M76" s="11">
        <v>51.95</v>
      </c>
      <c r="N76" s="11">
        <f t="shared" si="7"/>
        <v>34.287000000000006</v>
      </c>
      <c r="P76" s="14"/>
      <c r="Q76" s="15"/>
    </row>
    <row r="77" spans="1:17" x14ac:dyDescent="0.3">
      <c r="A77" s="8" t="s">
        <v>123</v>
      </c>
      <c r="B77" s="9" t="s">
        <v>124</v>
      </c>
      <c r="C77" s="16" t="s">
        <v>119</v>
      </c>
      <c r="D77" s="9" t="s">
        <v>120</v>
      </c>
      <c r="E77" s="8" t="s">
        <v>121</v>
      </c>
      <c r="F77" s="8" t="s">
        <v>14</v>
      </c>
      <c r="G77" s="11">
        <f t="shared" si="4"/>
        <v>366.65249999999997</v>
      </c>
      <c r="H77" s="11">
        <v>385.95</v>
      </c>
      <c r="I77" s="11">
        <f t="shared" si="6"/>
        <v>254.727</v>
      </c>
      <c r="J77" s="12"/>
      <c r="K77" s="22" t="s">
        <v>55</v>
      </c>
      <c r="L77" s="13">
        <f t="shared" si="5"/>
        <v>49.352499999999999</v>
      </c>
      <c r="M77" s="11">
        <v>51.95</v>
      </c>
      <c r="N77" s="11">
        <f t="shared" si="7"/>
        <v>34.287000000000006</v>
      </c>
      <c r="P77" s="14"/>
      <c r="Q77" s="15"/>
    </row>
    <row r="78" spans="1:17" x14ac:dyDescent="0.3">
      <c r="A78" s="8" t="s">
        <v>123</v>
      </c>
      <c r="B78" s="9" t="s">
        <v>124</v>
      </c>
      <c r="C78" s="16" t="s">
        <v>119</v>
      </c>
      <c r="D78" s="9" t="s">
        <v>120</v>
      </c>
      <c r="E78" s="8" t="s">
        <v>122</v>
      </c>
      <c r="F78" s="8" t="s">
        <v>17</v>
      </c>
      <c r="G78" s="11">
        <f t="shared" si="4"/>
        <v>385.65249999999997</v>
      </c>
      <c r="H78" s="11">
        <v>405.95</v>
      </c>
      <c r="I78" s="11">
        <f t="shared" si="6"/>
        <v>267.92700000000002</v>
      </c>
      <c r="J78" s="12"/>
      <c r="K78" s="22" t="s">
        <v>55</v>
      </c>
      <c r="L78" s="13">
        <f t="shared" si="5"/>
        <v>49.352499999999999</v>
      </c>
      <c r="M78" s="11">
        <v>51.95</v>
      </c>
      <c r="N78" s="11">
        <f t="shared" si="7"/>
        <v>34.287000000000006</v>
      </c>
      <c r="P78" s="14"/>
      <c r="Q78" s="15"/>
    </row>
    <row r="79" spans="1:17" x14ac:dyDescent="0.3">
      <c r="A79" s="8" t="s">
        <v>123</v>
      </c>
      <c r="B79" s="9" t="s">
        <v>125</v>
      </c>
      <c r="C79" s="16" t="s">
        <v>119</v>
      </c>
      <c r="D79" s="9" t="s">
        <v>120</v>
      </c>
      <c r="E79" s="8" t="s">
        <v>121</v>
      </c>
      <c r="F79" s="8" t="s">
        <v>14</v>
      </c>
      <c r="G79" s="11">
        <f t="shared" si="4"/>
        <v>366.65249999999997</v>
      </c>
      <c r="H79" s="11">
        <v>385.95</v>
      </c>
      <c r="I79" s="11">
        <f t="shared" si="6"/>
        <v>254.727</v>
      </c>
      <c r="J79" s="12"/>
      <c r="K79" s="22" t="s">
        <v>55</v>
      </c>
      <c r="L79" s="13">
        <f t="shared" si="5"/>
        <v>49.352499999999999</v>
      </c>
      <c r="M79" s="11">
        <v>51.95</v>
      </c>
      <c r="N79" s="11">
        <f t="shared" si="7"/>
        <v>34.287000000000006</v>
      </c>
      <c r="P79" s="14"/>
      <c r="Q79" s="15"/>
    </row>
    <row r="80" spans="1:17" x14ac:dyDescent="0.3">
      <c r="A80" s="8" t="s">
        <v>123</v>
      </c>
      <c r="B80" s="9" t="s">
        <v>126</v>
      </c>
      <c r="C80" s="16" t="s">
        <v>119</v>
      </c>
      <c r="D80" s="9" t="s">
        <v>120</v>
      </c>
      <c r="E80" s="8" t="s">
        <v>121</v>
      </c>
      <c r="F80" s="8" t="s">
        <v>14</v>
      </c>
      <c r="G80" s="11">
        <f t="shared" si="4"/>
        <v>366.65249999999997</v>
      </c>
      <c r="H80" s="11">
        <v>385.95</v>
      </c>
      <c r="I80" s="11">
        <f t="shared" si="6"/>
        <v>254.727</v>
      </c>
      <c r="J80" s="12"/>
      <c r="K80" s="22" t="s">
        <v>55</v>
      </c>
      <c r="L80" s="13">
        <f t="shared" si="5"/>
        <v>49.352499999999999</v>
      </c>
      <c r="M80" s="11">
        <v>51.95</v>
      </c>
      <c r="N80" s="11">
        <f t="shared" si="7"/>
        <v>34.287000000000006</v>
      </c>
      <c r="P80" s="14"/>
      <c r="Q80" s="15"/>
    </row>
    <row r="81" spans="1:17" x14ac:dyDescent="0.3">
      <c r="A81" s="8" t="s">
        <v>123</v>
      </c>
      <c r="B81" s="9" t="s">
        <v>126</v>
      </c>
      <c r="C81" s="16" t="s">
        <v>119</v>
      </c>
      <c r="D81" s="9" t="s">
        <v>120</v>
      </c>
      <c r="E81" s="8" t="s">
        <v>122</v>
      </c>
      <c r="F81" s="8" t="s">
        <v>17</v>
      </c>
      <c r="G81" s="11">
        <f t="shared" si="4"/>
        <v>385.65249999999997</v>
      </c>
      <c r="H81" s="11">
        <v>405.95</v>
      </c>
      <c r="I81" s="11">
        <f t="shared" si="6"/>
        <v>267.92700000000002</v>
      </c>
      <c r="J81" s="12"/>
      <c r="K81" s="22" t="s">
        <v>55</v>
      </c>
      <c r="L81" s="13">
        <f t="shared" si="5"/>
        <v>49.352499999999999</v>
      </c>
      <c r="M81" s="11">
        <v>51.95</v>
      </c>
      <c r="N81" s="11">
        <f t="shared" si="7"/>
        <v>34.287000000000006</v>
      </c>
      <c r="P81" s="14"/>
      <c r="Q81" s="15"/>
    </row>
    <row r="82" spans="1:17" x14ac:dyDescent="0.3">
      <c r="A82" s="8" t="s">
        <v>127</v>
      </c>
      <c r="B82" s="9" t="s">
        <v>125</v>
      </c>
      <c r="C82" s="16" t="s">
        <v>119</v>
      </c>
      <c r="D82" s="9" t="s">
        <v>120</v>
      </c>
      <c r="E82" s="8" t="s">
        <v>122</v>
      </c>
      <c r="F82" s="8" t="s">
        <v>17</v>
      </c>
      <c r="G82" s="11">
        <f t="shared" si="4"/>
        <v>385.65249999999997</v>
      </c>
      <c r="H82" s="11">
        <v>405.95</v>
      </c>
      <c r="I82" s="11">
        <f t="shared" si="6"/>
        <v>267.92700000000002</v>
      </c>
      <c r="J82" s="12"/>
      <c r="K82" s="22" t="s">
        <v>55</v>
      </c>
      <c r="L82" s="13">
        <f t="shared" si="5"/>
        <v>49.352499999999999</v>
      </c>
      <c r="M82" s="11">
        <v>51.95</v>
      </c>
      <c r="N82" s="11">
        <f t="shared" si="7"/>
        <v>34.287000000000006</v>
      </c>
      <c r="P82" s="14"/>
      <c r="Q82" s="15"/>
    </row>
    <row r="83" spans="1:17" x14ac:dyDescent="0.3">
      <c r="A83" s="8" t="s">
        <v>128</v>
      </c>
      <c r="B83" s="9" t="s">
        <v>129</v>
      </c>
      <c r="C83" s="16" t="s">
        <v>85</v>
      </c>
      <c r="D83" s="9" t="s">
        <v>110</v>
      </c>
      <c r="E83" s="8" t="s">
        <v>111</v>
      </c>
      <c r="F83" s="8" t="s">
        <v>14</v>
      </c>
      <c r="G83" s="11">
        <f t="shared" si="4"/>
        <v>303.95249999999999</v>
      </c>
      <c r="H83" s="11">
        <v>319.95</v>
      </c>
      <c r="I83" s="11">
        <f t="shared" si="6"/>
        <v>211.167</v>
      </c>
      <c r="J83" s="12"/>
      <c r="K83" s="8" t="s">
        <v>112</v>
      </c>
      <c r="L83" s="13">
        <f t="shared" si="5"/>
        <v>53.152500000000003</v>
      </c>
      <c r="M83" s="11">
        <v>55.95</v>
      </c>
      <c r="N83" s="11">
        <f t="shared" si="7"/>
        <v>36.927000000000007</v>
      </c>
      <c r="P83" s="14"/>
      <c r="Q83" s="15"/>
    </row>
    <row r="84" spans="1:17" x14ac:dyDescent="0.3">
      <c r="A84" s="8" t="s">
        <v>128</v>
      </c>
      <c r="B84" s="9" t="s">
        <v>129</v>
      </c>
      <c r="C84" s="16" t="s">
        <v>85</v>
      </c>
      <c r="D84" s="9" t="s">
        <v>110</v>
      </c>
      <c r="E84" s="8" t="s">
        <v>113</v>
      </c>
      <c r="F84" s="8" t="s">
        <v>17</v>
      </c>
      <c r="G84" s="11">
        <f t="shared" si="4"/>
        <v>319.150125</v>
      </c>
      <c r="H84" s="11">
        <v>335.94749999999999</v>
      </c>
      <c r="I84" s="11">
        <f t="shared" si="6"/>
        <v>221.72534999999999</v>
      </c>
      <c r="J84" s="12"/>
      <c r="K84" s="8" t="s">
        <v>112</v>
      </c>
      <c r="L84" s="13">
        <f t="shared" si="5"/>
        <v>53.152500000000003</v>
      </c>
      <c r="M84" s="11">
        <v>55.95</v>
      </c>
      <c r="N84" s="11">
        <f t="shared" si="7"/>
        <v>36.927000000000007</v>
      </c>
      <c r="P84" s="14"/>
      <c r="Q84" s="15"/>
    </row>
    <row r="85" spans="1:17" x14ac:dyDescent="0.3">
      <c r="A85" s="8" t="s">
        <v>128</v>
      </c>
      <c r="B85" s="9" t="s">
        <v>130</v>
      </c>
      <c r="C85" s="16" t="s">
        <v>27</v>
      </c>
      <c r="D85" s="9" t="s">
        <v>95</v>
      </c>
      <c r="E85" s="8" t="s">
        <v>29</v>
      </c>
      <c r="F85" s="8" t="s">
        <v>14</v>
      </c>
      <c r="G85" s="11">
        <f t="shared" si="4"/>
        <v>379.95249999999999</v>
      </c>
      <c r="H85" s="11">
        <v>399.95</v>
      </c>
      <c r="I85" s="11">
        <f t="shared" si="6"/>
        <v>263.96699999999998</v>
      </c>
      <c r="J85" s="12"/>
      <c r="K85" s="8" t="s">
        <v>30</v>
      </c>
      <c r="L85" s="13">
        <f t="shared" si="5"/>
        <v>50.302500000000002</v>
      </c>
      <c r="M85" s="11">
        <v>52.95</v>
      </c>
      <c r="N85" s="11">
        <f t="shared" si="7"/>
        <v>34.947000000000003</v>
      </c>
      <c r="P85" s="14"/>
      <c r="Q85" s="15"/>
    </row>
    <row r="86" spans="1:17" x14ac:dyDescent="0.3">
      <c r="A86" s="8" t="s">
        <v>128</v>
      </c>
      <c r="B86" s="9" t="s">
        <v>130</v>
      </c>
      <c r="C86" s="16" t="s">
        <v>27</v>
      </c>
      <c r="D86" s="9" t="s">
        <v>95</v>
      </c>
      <c r="E86" s="8" t="s">
        <v>31</v>
      </c>
      <c r="F86" s="8" t="s">
        <v>17</v>
      </c>
      <c r="G86" s="11">
        <f t="shared" si="4"/>
        <v>398.95012499999996</v>
      </c>
      <c r="H86" s="11">
        <v>419.94749999999999</v>
      </c>
      <c r="I86" s="11">
        <f t="shared" si="6"/>
        <v>277.16534999999999</v>
      </c>
      <c r="J86" s="12"/>
      <c r="K86" s="8" t="s">
        <v>30</v>
      </c>
      <c r="L86" s="13">
        <f t="shared" si="5"/>
        <v>50.302500000000002</v>
      </c>
      <c r="M86" s="11">
        <v>52.95</v>
      </c>
      <c r="N86" s="11">
        <f t="shared" si="7"/>
        <v>34.947000000000003</v>
      </c>
      <c r="P86" s="14"/>
      <c r="Q86" s="15"/>
    </row>
    <row r="87" spans="1:17" x14ac:dyDescent="0.3">
      <c r="A87" s="8" t="s">
        <v>128</v>
      </c>
      <c r="B87" s="9" t="s">
        <v>130</v>
      </c>
      <c r="C87" s="16" t="s">
        <v>96</v>
      </c>
      <c r="D87" s="9" t="s">
        <v>97</v>
      </c>
      <c r="E87" s="8" t="s">
        <v>34</v>
      </c>
      <c r="F87" s="8" t="s">
        <v>14</v>
      </c>
      <c r="G87" s="11">
        <f t="shared" si="4"/>
        <v>379.95249999999999</v>
      </c>
      <c r="H87" s="11">
        <v>399.95</v>
      </c>
      <c r="I87" s="11">
        <f t="shared" si="6"/>
        <v>263.96699999999998</v>
      </c>
      <c r="J87" s="12"/>
      <c r="K87" s="8" t="s">
        <v>35</v>
      </c>
      <c r="L87" s="13">
        <f t="shared" si="5"/>
        <v>53.152500000000003</v>
      </c>
      <c r="M87" s="11">
        <v>55.95</v>
      </c>
      <c r="N87" s="11">
        <f t="shared" si="7"/>
        <v>36.927000000000007</v>
      </c>
      <c r="P87" s="14"/>
      <c r="Q87" s="15"/>
    </row>
    <row r="88" spans="1:17" x14ac:dyDescent="0.3">
      <c r="A88" s="8" t="s">
        <v>128</v>
      </c>
      <c r="B88" s="9" t="s">
        <v>130</v>
      </c>
      <c r="C88" s="16" t="s">
        <v>96</v>
      </c>
      <c r="D88" s="9" t="s">
        <v>97</v>
      </c>
      <c r="E88" s="8" t="s">
        <v>36</v>
      </c>
      <c r="F88" s="8" t="s">
        <v>17</v>
      </c>
      <c r="G88" s="11">
        <f t="shared" si="4"/>
        <v>398.95012499999996</v>
      </c>
      <c r="H88" s="11">
        <v>419.94749999999999</v>
      </c>
      <c r="I88" s="11">
        <f t="shared" si="6"/>
        <v>277.16534999999999</v>
      </c>
      <c r="J88" s="12"/>
      <c r="K88" s="8" t="s">
        <v>35</v>
      </c>
      <c r="L88" s="13">
        <f t="shared" si="5"/>
        <v>53.152500000000003</v>
      </c>
      <c r="M88" s="11">
        <v>55.95</v>
      </c>
      <c r="N88" s="11">
        <f t="shared" si="7"/>
        <v>36.927000000000007</v>
      </c>
      <c r="P88" s="14"/>
      <c r="Q88" s="15"/>
    </row>
    <row r="89" spans="1:17" x14ac:dyDescent="0.3">
      <c r="A89" s="8" t="s">
        <v>128</v>
      </c>
      <c r="B89" s="9" t="s">
        <v>130</v>
      </c>
      <c r="C89" s="17" t="s">
        <v>98</v>
      </c>
      <c r="D89" s="9" t="s">
        <v>12</v>
      </c>
      <c r="E89" s="8" t="s">
        <v>99</v>
      </c>
      <c r="F89" s="29" t="s">
        <v>14</v>
      </c>
      <c r="G89" s="11">
        <f t="shared" si="4"/>
        <v>398.95249999999999</v>
      </c>
      <c r="H89" s="18">
        <v>419.95</v>
      </c>
      <c r="I89" s="11">
        <f t="shared" si="6"/>
        <v>277.16700000000003</v>
      </c>
      <c r="J89" s="19"/>
      <c r="K89" s="8" t="s">
        <v>35</v>
      </c>
      <c r="L89" s="13">
        <f t="shared" si="5"/>
        <v>53.152500000000003</v>
      </c>
      <c r="M89" s="11">
        <v>55.95</v>
      </c>
      <c r="N89" s="11">
        <f t="shared" si="7"/>
        <v>36.927000000000007</v>
      </c>
      <c r="P89" s="14"/>
      <c r="Q89" s="15"/>
    </row>
    <row r="90" spans="1:17" x14ac:dyDescent="0.3">
      <c r="A90" s="8" t="s">
        <v>128</v>
      </c>
      <c r="B90" s="9" t="s">
        <v>130</v>
      </c>
      <c r="C90" s="17" t="s">
        <v>98</v>
      </c>
      <c r="D90" s="9" t="s">
        <v>12</v>
      </c>
      <c r="E90" s="8" t="s">
        <v>100</v>
      </c>
      <c r="F90" s="9" t="s">
        <v>17</v>
      </c>
      <c r="G90" s="11">
        <f t="shared" si="4"/>
        <v>418.90012499999995</v>
      </c>
      <c r="H90" s="18">
        <v>440.94749999999999</v>
      </c>
      <c r="I90" s="11">
        <f t="shared" si="6"/>
        <v>291.02535</v>
      </c>
      <c r="J90" s="19"/>
      <c r="K90" s="8" t="s">
        <v>35</v>
      </c>
      <c r="L90" s="13">
        <f t="shared" si="5"/>
        <v>53.152500000000003</v>
      </c>
      <c r="M90" s="11">
        <v>55.95</v>
      </c>
      <c r="N90" s="11">
        <f t="shared" si="7"/>
        <v>36.927000000000007</v>
      </c>
      <c r="P90" s="14"/>
      <c r="Q90" s="15"/>
    </row>
    <row r="91" spans="1:17" x14ac:dyDescent="0.3">
      <c r="A91" s="8" t="s">
        <v>128</v>
      </c>
      <c r="B91" s="9" t="s">
        <v>130</v>
      </c>
      <c r="C91" s="17" t="s">
        <v>98</v>
      </c>
      <c r="D91" s="9" t="s">
        <v>28</v>
      </c>
      <c r="E91" s="8" t="s">
        <v>101</v>
      </c>
      <c r="F91" s="29" t="s">
        <v>14</v>
      </c>
      <c r="G91" s="11">
        <f t="shared" si="4"/>
        <v>398.95249999999999</v>
      </c>
      <c r="H91" s="18">
        <v>419.95</v>
      </c>
      <c r="I91" s="11">
        <f t="shared" si="6"/>
        <v>277.16700000000003</v>
      </c>
      <c r="J91" s="19"/>
      <c r="K91" s="8" t="s">
        <v>35</v>
      </c>
      <c r="L91" s="13">
        <f t="shared" si="5"/>
        <v>53.152500000000003</v>
      </c>
      <c r="M91" s="11">
        <v>55.95</v>
      </c>
      <c r="N91" s="11">
        <f t="shared" si="7"/>
        <v>36.927000000000007</v>
      </c>
      <c r="P91" s="14"/>
      <c r="Q91" s="15"/>
    </row>
    <row r="92" spans="1:17" x14ac:dyDescent="0.3">
      <c r="A92" s="8" t="s">
        <v>128</v>
      </c>
      <c r="B92" s="9" t="s">
        <v>130</v>
      </c>
      <c r="C92" s="17" t="s">
        <v>98</v>
      </c>
      <c r="D92" s="9" t="s">
        <v>28</v>
      </c>
      <c r="E92" s="8" t="s">
        <v>102</v>
      </c>
      <c r="F92" s="9" t="s">
        <v>24</v>
      </c>
      <c r="G92" s="11">
        <f t="shared" si="4"/>
        <v>418.90012499999995</v>
      </c>
      <c r="H92" s="18">
        <v>440.94749999999999</v>
      </c>
      <c r="I92" s="11">
        <f t="shared" si="6"/>
        <v>291.02535</v>
      </c>
      <c r="J92" s="19"/>
      <c r="K92" s="8" t="s">
        <v>35</v>
      </c>
      <c r="L92" s="13">
        <f t="shared" si="5"/>
        <v>53.152500000000003</v>
      </c>
      <c r="M92" s="11">
        <v>55.95</v>
      </c>
      <c r="N92" s="11">
        <f t="shared" si="7"/>
        <v>36.927000000000007</v>
      </c>
      <c r="P92" s="14"/>
      <c r="Q92" s="15"/>
    </row>
    <row r="93" spans="1:17" x14ac:dyDescent="0.3">
      <c r="A93" s="8" t="s">
        <v>128</v>
      </c>
      <c r="B93" s="9" t="s">
        <v>131</v>
      </c>
      <c r="C93" s="16">
        <v>2009</v>
      </c>
      <c r="D93" s="9" t="s">
        <v>106</v>
      </c>
      <c r="E93" s="8" t="s">
        <v>34</v>
      </c>
      <c r="F93" s="8" t="s">
        <v>14</v>
      </c>
      <c r="G93" s="11">
        <f t="shared" si="4"/>
        <v>379.95249999999999</v>
      </c>
      <c r="H93" s="11">
        <v>399.95</v>
      </c>
      <c r="I93" s="11">
        <f t="shared" si="6"/>
        <v>263.96699999999998</v>
      </c>
      <c r="J93" s="43"/>
      <c r="K93" s="8" t="s">
        <v>35</v>
      </c>
      <c r="L93" s="13">
        <f t="shared" si="5"/>
        <v>53.152500000000003</v>
      </c>
      <c r="M93" s="11">
        <v>55.95</v>
      </c>
      <c r="N93" s="11">
        <f t="shared" si="7"/>
        <v>36.927000000000007</v>
      </c>
      <c r="P93" s="14"/>
      <c r="Q93" s="15"/>
    </row>
    <row r="94" spans="1:17" x14ac:dyDescent="0.3">
      <c r="A94" s="8" t="s">
        <v>128</v>
      </c>
      <c r="B94" s="9" t="s">
        <v>131</v>
      </c>
      <c r="C94" s="16">
        <v>2009</v>
      </c>
      <c r="D94" s="9" t="s">
        <v>106</v>
      </c>
      <c r="E94" s="8" t="s">
        <v>36</v>
      </c>
      <c r="F94" s="8" t="s">
        <v>17</v>
      </c>
      <c r="G94" s="11">
        <f t="shared" si="4"/>
        <v>398.95012499999996</v>
      </c>
      <c r="H94" s="11">
        <v>419.94749999999999</v>
      </c>
      <c r="I94" s="11">
        <f t="shared" si="6"/>
        <v>277.16534999999999</v>
      </c>
      <c r="J94" s="44"/>
      <c r="K94" s="8" t="s">
        <v>35</v>
      </c>
      <c r="L94" s="13">
        <f t="shared" si="5"/>
        <v>53.152500000000003</v>
      </c>
      <c r="M94" s="11">
        <v>55.95</v>
      </c>
      <c r="N94" s="11">
        <f t="shared" si="7"/>
        <v>36.927000000000007</v>
      </c>
      <c r="P94" s="14"/>
      <c r="Q94" s="15"/>
    </row>
    <row r="95" spans="1:17" x14ac:dyDescent="0.3">
      <c r="A95" s="8" t="s">
        <v>128</v>
      </c>
      <c r="B95" s="9" t="s">
        <v>131</v>
      </c>
      <c r="C95" s="16">
        <v>2010</v>
      </c>
      <c r="D95" s="9" t="s">
        <v>132</v>
      </c>
      <c r="E95" s="8" t="s">
        <v>34</v>
      </c>
      <c r="F95" s="8" t="s">
        <v>14</v>
      </c>
      <c r="G95" s="11">
        <f t="shared" si="4"/>
        <v>379.95249999999999</v>
      </c>
      <c r="H95" s="11">
        <v>399.95</v>
      </c>
      <c r="I95" s="11">
        <f t="shared" si="6"/>
        <v>263.96699999999998</v>
      </c>
      <c r="J95" s="40"/>
      <c r="K95" s="8" t="s">
        <v>35</v>
      </c>
      <c r="L95" s="13">
        <f t="shared" si="5"/>
        <v>53.152500000000003</v>
      </c>
      <c r="M95" s="11">
        <v>55.95</v>
      </c>
      <c r="N95" s="11">
        <f t="shared" si="7"/>
        <v>36.927000000000007</v>
      </c>
      <c r="P95" s="14"/>
      <c r="Q95" s="15"/>
    </row>
    <row r="96" spans="1:17" x14ac:dyDescent="0.3">
      <c r="A96" s="8" t="s">
        <v>128</v>
      </c>
      <c r="B96" s="9" t="s">
        <v>131</v>
      </c>
      <c r="C96" s="16">
        <v>2010</v>
      </c>
      <c r="D96" s="9" t="s">
        <v>132</v>
      </c>
      <c r="E96" s="8" t="s">
        <v>36</v>
      </c>
      <c r="F96" s="8" t="s">
        <v>17</v>
      </c>
      <c r="G96" s="11">
        <f t="shared" si="4"/>
        <v>398.95012499999996</v>
      </c>
      <c r="H96" s="11">
        <v>419.94749999999999</v>
      </c>
      <c r="I96" s="11">
        <f t="shared" si="6"/>
        <v>277.16534999999999</v>
      </c>
      <c r="J96" s="40"/>
      <c r="K96" s="8" t="s">
        <v>35</v>
      </c>
      <c r="L96" s="13">
        <f t="shared" si="5"/>
        <v>53.152500000000003</v>
      </c>
      <c r="M96" s="11">
        <v>55.95</v>
      </c>
      <c r="N96" s="11">
        <f t="shared" si="7"/>
        <v>36.927000000000007</v>
      </c>
      <c r="P96" s="14"/>
      <c r="Q96" s="15"/>
    </row>
    <row r="97" spans="1:17" x14ac:dyDescent="0.3">
      <c r="A97" s="8" t="s">
        <v>128</v>
      </c>
      <c r="B97" s="9" t="s">
        <v>131</v>
      </c>
      <c r="C97" s="16" t="s">
        <v>27</v>
      </c>
      <c r="D97" s="9" t="s">
        <v>95</v>
      </c>
      <c r="E97" s="8" t="s">
        <v>29</v>
      </c>
      <c r="F97" s="8" t="s">
        <v>14</v>
      </c>
      <c r="G97" s="11">
        <f t="shared" si="4"/>
        <v>379.95249999999999</v>
      </c>
      <c r="H97" s="11">
        <v>399.95</v>
      </c>
      <c r="I97" s="11">
        <f t="shared" si="6"/>
        <v>263.96699999999998</v>
      </c>
      <c r="J97" s="12"/>
      <c r="K97" s="8" t="s">
        <v>30</v>
      </c>
      <c r="L97" s="13">
        <f t="shared" si="5"/>
        <v>50.302500000000002</v>
      </c>
      <c r="M97" s="11">
        <v>52.95</v>
      </c>
      <c r="N97" s="11">
        <f t="shared" si="7"/>
        <v>34.947000000000003</v>
      </c>
      <c r="P97" s="14"/>
      <c r="Q97" s="15"/>
    </row>
    <row r="98" spans="1:17" x14ac:dyDescent="0.3">
      <c r="A98" s="8" t="s">
        <v>128</v>
      </c>
      <c r="B98" s="9" t="s">
        <v>131</v>
      </c>
      <c r="C98" s="16" t="s">
        <v>27</v>
      </c>
      <c r="D98" s="9" t="s">
        <v>95</v>
      </c>
      <c r="E98" s="8" t="s">
        <v>31</v>
      </c>
      <c r="F98" s="8" t="s">
        <v>17</v>
      </c>
      <c r="G98" s="11">
        <f t="shared" si="4"/>
        <v>398.95249999999999</v>
      </c>
      <c r="H98" s="11">
        <v>419.95</v>
      </c>
      <c r="I98" s="11">
        <f t="shared" si="6"/>
        <v>277.16700000000003</v>
      </c>
      <c r="J98" s="12"/>
      <c r="K98" s="8" t="s">
        <v>30</v>
      </c>
      <c r="L98" s="13">
        <f t="shared" si="5"/>
        <v>50.302500000000002</v>
      </c>
      <c r="M98" s="11">
        <v>52.95</v>
      </c>
      <c r="N98" s="11">
        <f t="shared" si="7"/>
        <v>34.947000000000003</v>
      </c>
      <c r="P98" s="14"/>
      <c r="Q98" s="15"/>
    </row>
    <row r="99" spans="1:17" x14ac:dyDescent="0.3">
      <c r="A99" s="8" t="s">
        <v>128</v>
      </c>
      <c r="B99" s="9" t="s">
        <v>131</v>
      </c>
      <c r="C99" s="16" t="s">
        <v>37</v>
      </c>
      <c r="D99" s="9" t="s">
        <v>133</v>
      </c>
      <c r="E99" s="8" t="s">
        <v>34</v>
      </c>
      <c r="F99" s="8" t="s">
        <v>14</v>
      </c>
      <c r="G99" s="11">
        <f t="shared" si="4"/>
        <v>379.95249999999999</v>
      </c>
      <c r="H99" s="11">
        <v>399.95</v>
      </c>
      <c r="I99" s="11">
        <f t="shared" si="6"/>
        <v>263.96699999999998</v>
      </c>
      <c r="J99" s="40"/>
      <c r="K99" s="8" t="s">
        <v>35</v>
      </c>
      <c r="L99" s="13">
        <f t="shared" si="5"/>
        <v>53.152500000000003</v>
      </c>
      <c r="M99" s="11">
        <v>55.95</v>
      </c>
      <c r="N99" s="11">
        <f t="shared" si="7"/>
        <v>36.927000000000007</v>
      </c>
      <c r="P99" s="14"/>
      <c r="Q99" s="15"/>
    </row>
    <row r="100" spans="1:17" x14ac:dyDescent="0.3">
      <c r="A100" s="8" t="s">
        <v>128</v>
      </c>
      <c r="B100" s="9" t="s">
        <v>131</v>
      </c>
      <c r="C100" s="16" t="s">
        <v>37</v>
      </c>
      <c r="D100" s="9" t="s">
        <v>133</v>
      </c>
      <c r="E100" s="8" t="s">
        <v>36</v>
      </c>
      <c r="F100" s="8" t="s">
        <v>17</v>
      </c>
      <c r="G100" s="11">
        <f t="shared" si="4"/>
        <v>398.95249999999999</v>
      </c>
      <c r="H100" s="11">
        <v>419.95</v>
      </c>
      <c r="I100" s="11">
        <f t="shared" si="6"/>
        <v>277.16700000000003</v>
      </c>
      <c r="J100" s="40"/>
      <c r="K100" s="8" t="s">
        <v>35</v>
      </c>
      <c r="L100" s="13">
        <f t="shared" si="5"/>
        <v>53.152500000000003</v>
      </c>
      <c r="M100" s="11">
        <v>55.95</v>
      </c>
      <c r="N100" s="11">
        <f t="shared" si="7"/>
        <v>36.927000000000007</v>
      </c>
      <c r="P100" s="14"/>
      <c r="Q100" s="15"/>
    </row>
    <row r="101" spans="1:17" x14ac:dyDescent="0.3">
      <c r="A101" s="8" t="s">
        <v>128</v>
      </c>
      <c r="B101" s="9" t="s">
        <v>134</v>
      </c>
      <c r="C101" s="16">
        <v>2009</v>
      </c>
      <c r="D101" s="9" t="s">
        <v>132</v>
      </c>
      <c r="E101" s="8" t="s">
        <v>34</v>
      </c>
      <c r="F101" s="45" t="s">
        <v>14</v>
      </c>
      <c r="G101" s="11">
        <f t="shared" si="4"/>
        <v>379.95249999999999</v>
      </c>
      <c r="H101" s="11">
        <v>399.95</v>
      </c>
      <c r="I101" s="11">
        <f t="shared" si="6"/>
        <v>263.96699999999998</v>
      </c>
      <c r="J101" s="12"/>
      <c r="K101" s="8" t="s">
        <v>35</v>
      </c>
      <c r="L101" s="13">
        <f t="shared" si="5"/>
        <v>53.152500000000003</v>
      </c>
      <c r="M101" s="11">
        <v>55.95</v>
      </c>
      <c r="N101" s="11">
        <f t="shared" si="7"/>
        <v>36.927000000000007</v>
      </c>
      <c r="P101" s="14"/>
      <c r="Q101" s="15"/>
    </row>
    <row r="102" spans="1:17" x14ac:dyDescent="0.3">
      <c r="A102" s="8" t="s">
        <v>128</v>
      </c>
      <c r="B102" s="9" t="s">
        <v>134</v>
      </c>
      <c r="C102" s="16">
        <v>2009</v>
      </c>
      <c r="D102" s="9" t="s">
        <v>132</v>
      </c>
      <c r="E102" s="8" t="s">
        <v>36</v>
      </c>
      <c r="F102" s="45" t="s">
        <v>17</v>
      </c>
      <c r="G102" s="11">
        <f t="shared" si="4"/>
        <v>398.95249999999999</v>
      </c>
      <c r="H102" s="11">
        <v>419.95</v>
      </c>
      <c r="I102" s="11">
        <f t="shared" si="6"/>
        <v>277.16700000000003</v>
      </c>
      <c r="J102" s="12"/>
      <c r="K102" s="8" t="s">
        <v>35</v>
      </c>
      <c r="L102" s="13">
        <f t="shared" si="5"/>
        <v>53.152500000000003</v>
      </c>
      <c r="M102" s="11">
        <v>55.95</v>
      </c>
      <c r="N102" s="11">
        <f t="shared" si="7"/>
        <v>36.927000000000007</v>
      </c>
      <c r="P102" s="14"/>
      <c r="Q102" s="15"/>
    </row>
    <row r="103" spans="1:17" x14ac:dyDescent="0.3">
      <c r="A103" s="8" t="s">
        <v>128</v>
      </c>
      <c r="B103" s="9" t="s">
        <v>134</v>
      </c>
      <c r="C103" s="16" t="s">
        <v>27</v>
      </c>
      <c r="D103" s="9" t="s">
        <v>33</v>
      </c>
      <c r="E103" s="8" t="s">
        <v>29</v>
      </c>
      <c r="F103" s="46" t="s">
        <v>14</v>
      </c>
      <c r="G103" s="11">
        <f t="shared" ref="G103:G120" si="8">0.95*H103</f>
        <v>379.95249999999999</v>
      </c>
      <c r="H103" s="11">
        <v>399.95</v>
      </c>
      <c r="I103" s="11">
        <f t="shared" si="6"/>
        <v>263.96699999999998</v>
      </c>
      <c r="J103" s="12"/>
      <c r="K103" s="8" t="s">
        <v>30</v>
      </c>
      <c r="L103" s="13">
        <f t="shared" si="5"/>
        <v>50.302500000000002</v>
      </c>
      <c r="M103" s="11">
        <v>52.95</v>
      </c>
      <c r="N103" s="11">
        <f t="shared" si="7"/>
        <v>34.947000000000003</v>
      </c>
      <c r="P103" s="14"/>
      <c r="Q103" s="15"/>
    </row>
    <row r="104" spans="1:17" x14ac:dyDescent="0.3">
      <c r="A104" s="8" t="s">
        <v>128</v>
      </c>
      <c r="B104" s="9" t="s">
        <v>134</v>
      </c>
      <c r="C104" s="16" t="s">
        <v>27</v>
      </c>
      <c r="D104" s="9" t="s">
        <v>33</v>
      </c>
      <c r="E104" s="8" t="s">
        <v>31</v>
      </c>
      <c r="F104" s="45" t="s">
        <v>17</v>
      </c>
      <c r="G104" s="11">
        <f t="shared" si="8"/>
        <v>398.95249999999999</v>
      </c>
      <c r="H104" s="11">
        <v>419.95</v>
      </c>
      <c r="I104" s="11">
        <f t="shared" si="6"/>
        <v>277.16700000000003</v>
      </c>
      <c r="J104" s="12"/>
      <c r="K104" s="8" t="s">
        <v>30</v>
      </c>
      <c r="L104" s="13">
        <f t="shared" si="5"/>
        <v>50.302500000000002</v>
      </c>
      <c r="M104" s="11">
        <v>52.95</v>
      </c>
      <c r="N104" s="11">
        <f t="shared" si="7"/>
        <v>34.947000000000003</v>
      </c>
      <c r="P104" s="14"/>
      <c r="Q104" s="15"/>
    </row>
    <row r="105" spans="1:17" x14ac:dyDescent="0.3">
      <c r="A105" s="8" t="s">
        <v>128</v>
      </c>
      <c r="B105" s="9" t="s">
        <v>134</v>
      </c>
      <c r="C105" s="16" t="s">
        <v>107</v>
      </c>
      <c r="D105" s="9" t="s">
        <v>133</v>
      </c>
      <c r="E105" s="8" t="s">
        <v>34</v>
      </c>
      <c r="F105" s="45" t="s">
        <v>14</v>
      </c>
      <c r="G105" s="11">
        <f t="shared" si="8"/>
        <v>379.95249999999999</v>
      </c>
      <c r="H105" s="11">
        <v>399.95</v>
      </c>
      <c r="I105" s="11">
        <f t="shared" si="6"/>
        <v>263.96699999999998</v>
      </c>
      <c r="J105" s="12"/>
      <c r="K105" s="8" t="s">
        <v>35</v>
      </c>
      <c r="L105" s="13">
        <f t="shared" si="5"/>
        <v>53.152500000000003</v>
      </c>
      <c r="M105" s="11">
        <v>55.95</v>
      </c>
      <c r="N105" s="11">
        <f t="shared" si="7"/>
        <v>36.927000000000007</v>
      </c>
      <c r="P105" s="14"/>
      <c r="Q105" s="15"/>
    </row>
    <row r="106" spans="1:17" x14ac:dyDescent="0.3">
      <c r="A106" s="8" t="s">
        <v>128</v>
      </c>
      <c r="B106" s="9" t="s">
        <v>134</v>
      </c>
      <c r="C106" s="16" t="s">
        <v>107</v>
      </c>
      <c r="D106" s="9" t="s">
        <v>133</v>
      </c>
      <c r="E106" s="8" t="s">
        <v>36</v>
      </c>
      <c r="F106" s="45" t="s">
        <v>17</v>
      </c>
      <c r="G106" s="11">
        <f t="shared" si="8"/>
        <v>398.95249999999999</v>
      </c>
      <c r="H106" s="11">
        <v>419.95</v>
      </c>
      <c r="I106" s="11">
        <f t="shared" si="6"/>
        <v>277.16700000000003</v>
      </c>
      <c r="J106" s="12"/>
      <c r="K106" s="8" t="s">
        <v>35</v>
      </c>
      <c r="L106" s="13">
        <f t="shared" si="5"/>
        <v>53.152500000000003</v>
      </c>
      <c r="M106" s="11">
        <v>55.95</v>
      </c>
      <c r="N106" s="11">
        <f t="shared" si="7"/>
        <v>36.927000000000007</v>
      </c>
      <c r="P106" s="14"/>
      <c r="Q106" s="15"/>
    </row>
    <row r="107" spans="1:17" x14ac:dyDescent="0.3">
      <c r="A107" s="8" t="s">
        <v>135</v>
      </c>
      <c r="B107" s="9" t="s">
        <v>136</v>
      </c>
      <c r="C107" s="16" t="s">
        <v>137</v>
      </c>
      <c r="D107" s="9" t="s">
        <v>20</v>
      </c>
      <c r="E107" s="8" t="s">
        <v>21</v>
      </c>
      <c r="F107" s="45" t="s">
        <v>14</v>
      </c>
      <c r="G107" s="11">
        <f t="shared" si="8"/>
        <v>246.95249999999999</v>
      </c>
      <c r="H107" s="11">
        <v>259.95</v>
      </c>
      <c r="I107" s="11">
        <f t="shared" si="6"/>
        <v>171.56700000000001</v>
      </c>
      <c r="J107" s="12"/>
      <c r="K107" s="8" t="s">
        <v>22</v>
      </c>
      <c r="L107" s="13">
        <f t="shared" si="5"/>
        <v>50.302500000000002</v>
      </c>
      <c r="M107" s="11">
        <v>52.95</v>
      </c>
      <c r="N107" s="11">
        <f t="shared" si="7"/>
        <v>34.947000000000003</v>
      </c>
      <c r="P107" s="14"/>
      <c r="Q107" s="15"/>
    </row>
    <row r="108" spans="1:17" x14ac:dyDescent="0.3">
      <c r="A108" s="8" t="s">
        <v>135</v>
      </c>
      <c r="B108" s="9" t="s">
        <v>136</v>
      </c>
      <c r="C108" s="16" t="s">
        <v>137</v>
      </c>
      <c r="D108" s="9" t="s">
        <v>20</v>
      </c>
      <c r="E108" s="8" t="s">
        <v>23</v>
      </c>
      <c r="F108" s="45" t="s">
        <v>17</v>
      </c>
      <c r="G108" s="11">
        <f t="shared" si="8"/>
        <v>259.30249999999995</v>
      </c>
      <c r="H108" s="11">
        <v>272.95</v>
      </c>
      <c r="I108" s="11">
        <f t="shared" si="6"/>
        <v>180.14699999999999</v>
      </c>
      <c r="J108" s="12"/>
      <c r="K108" s="8" t="s">
        <v>22</v>
      </c>
      <c r="L108" s="13">
        <f t="shared" si="5"/>
        <v>50.302500000000002</v>
      </c>
      <c r="M108" s="11">
        <v>52.95</v>
      </c>
      <c r="N108" s="11">
        <f t="shared" si="7"/>
        <v>34.947000000000003</v>
      </c>
      <c r="P108" s="14"/>
      <c r="Q108" s="15"/>
    </row>
    <row r="109" spans="1:17" x14ac:dyDescent="0.3">
      <c r="A109" s="8" t="s">
        <v>135</v>
      </c>
      <c r="B109" s="9" t="s">
        <v>136</v>
      </c>
      <c r="C109" s="16" t="s">
        <v>138</v>
      </c>
      <c r="D109" s="9" t="s">
        <v>12</v>
      </c>
      <c r="E109" s="8" t="s">
        <v>13</v>
      </c>
      <c r="F109" s="45" t="s">
        <v>14</v>
      </c>
      <c r="G109" s="11">
        <f t="shared" si="8"/>
        <v>271.65249999999997</v>
      </c>
      <c r="H109" s="11">
        <v>285.95</v>
      </c>
      <c r="I109" s="11">
        <f t="shared" si="6"/>
        <v>188.727</v>
      </c>
      <c r="J109" s="12"/>
      <c r="K109" s="8" t="s">
        <v>15</v>
      </c>
      <c r="L109" s="13">
        <f t="shared" si="5"/>
        <v>49.352499999999999</v>
      </c>
      <c r="M109" s="11">
        <v>51.95</v>
      </c>
      <c r="N109" s="11">
        <f t="shared" si="7"/>
        <v>34.287000000000006</v>
      </c>
      <c r="P109" s="14"/>
      <c r="Q109" s="15"/>
    </row>
    <row r="110" spans="1:17" x14ac:dyDescent="0.3">
      <c r="A110" s="8" t="s">
        <v>135</v>
      </c>
      <c r="B110" s="9" t="s">
        <v>139</v>
      </c>
      <c r="C110" s="16" t="s">
        <v>138</v>
      </c>
      <c r="D110" s="9" t="s">
        <v>12</v>
      </c>
      <c r="E110" s="8" t="s">
        <v>16</v>
      </c>
      <c r="F110" s="45" t="s">
        <v>17</v>
      </c>
      <c r="G110" s="11">
        <f t="shared" si="8"/>
        <v>285.90249999999997</v>
      </c>
      <c r="H110" s="11">
        <v>300.95</v>
      </c>
      <c r="I110" s="11">
        <f t="shared" si="6"/>
        <v>198.62700000000001</v>
      </c>
      <c r="J110" s="12"/>
      <c r="K110" s="8" t="s">
        <v>15</v>
      </c>
      <c r="L110" s="13">
        <f t="shared" si="5"/>
        <v>49.352499999999999</v>
      </c>
      <c r="M110" s="11">
        <v>51.95</v>
      </c>
      <c r="N110" s="11">
        <f t="shared" si="7"/>
        <v>34.287000000000006</v>
      </c>
      <c r="P110" s="14"/>
      <c r="Q110" s="15"/>
    </row>
    <row r="111" spans="1:17" x14ac:dyDescent="0.3">
      <c r="A111" s="8" t="s">
        <v>135</v>
      </c>
      <c r="B111" s="9" t="s">
        <v>140</v>
      </c>
      <c r="C111" s="16">
        <v>2004</v>
      </c>
      <c r="D111" s="9" t="s">
        <v>141</v>
      </c>
      <c r="E111" s="8" t="s">
        <v>142</v>
      </c>
      <c r="F111" s="46" t="s">
        <v>14</v>
      </c>
      <c r="G111" s="11">
        <f t="shared" si="8"/>
        <v>322.95249999999999</v>
      </c>
      <c r="H111" s="11">
        <v>339.95</v>
      </c>
      <c r="I111" s="11">
        <f t="shared" si="6"/>
        <v>224.36699999999999</v>
      </c>
      <c r="J111" s="12"/>
      <c r="K111" s="8" t="s">
        <v>22</v>
      </c>
      <c r="L111" s="13">
        <f t="shared" si="5"/>
        <v>50.302500000000002</v>
      </c>
      <c r="M111" s="11">
        <v>52.95</v>
      </c>
      <c r="N111" s="11">
        <f t="shared" si="7"/>
        <v>34.947000000000003</v>
      </c>
      <c r="P111" s="14"/>
      <c r="Q111" s="15"/>
    </row>
    <row r="112" spans="1:17" x14ac:dyDescent="0.3">
      <c r="A112" s="8" t="s">
        <v>135</v>
      </c>
      <c r="B112" s="9" t="s">
        <v>140</v>
      </c>
      <c r="C112" s="16">
        <v>2004</v>
      </c>
      <c r="D112" s="9" t="s">
        <v>141</v>
      </c>
      <c r="E112" s="8" t="s">
        <v>143</v>
      </c>
      <c r="F112" s="45" t="s">
        <v>17</v>
      </c>
      <c r="G112" s="11">
        <f t="shared" si="8"/>
        <v>339.10249999999996</v>
      </c>
      <c r="H112" s="11">
        <v>356.95</v>
      </c>
      <c r="I112" s="11">
        <f t="shared" si="6"/>
        <v>235.58700000000002</v>
      </c>
      <c r="J112" s="12"/>
      <c r="K112" s="8" t="s">
        <v>22</v>
      </c>
      <c r="L112" s="13">
        <f t="shared" si="5"/>
        <v>50.302500000000002</v>
      </c>
      <c r="M112" s="11">
        <v>52.95</v>
      </c>
      <c r="N112" s="11">
        <f t="shared" si="7"/>
        <v>34.947000000000003</v>
      </c>
      <c r="P112" s="14"/>
      <c r="Q112" s="15"/>
    </row>
    <row r="113" spans="1:17" x14ac:dyDescent="0.3">
      <c r="A113" s="8" t="s">
        <v>135</v>
      </c>
      <c r="B113" s="9" t="s">
        <v>140</v>
      </c>
      <c r="C113" s="16" t="s">
        <v>144</v>
      </c>
      <c r="D113" s="9" t="s">
        <v>145</v>
      </c>
      <c r="E113" s="8" t="s">
        <v>146</v>
      </c>
      <c r="F113" s="45" t="s">
        <v>14</v>
      </c>
      <c r="G113" s="11">
        <f t="shared" si="8"/>
        <v>322.95249999999999</v>
      </c>
      <c r="H113" s="11">
        <v>339.95</v>
      </c>
      <c r="I113" s="11">
        <f t="shared" si="6"/>
        <v>224.36699999999999</v>
      </c>
      <c r="J113" s="12"/>
      <c r="K113" s="8" t="s">
        <v>147</v>
      </c>
      <c r="L113" s="13">
        <f t="shared" si="5"/>
        <v>52.202500000000001</v>
      </c>
      <c r="M113" s="11">
        <v>54.95</v>
      </c>
      <c r="N113" s="11">
        <f t="shared" si="7"/>
        <v>36.267000000000003</v>
      </c>
      <c r="P113" s="14"/>
      <c r="Q113" s="15"/>
    </row>
    <row r="114" spans="1:17" x14ac:dyDescent="0.3">
      <c r="A114" s="30" t="s">
        <v>135</v>
      </c>
      <c r="B114" s="31" t="s">
        <v>140</v>
      </c>
      <c r="C114" s="32" t="s">
        <v>144</v>
      </c>
      <c r="D114" s="31" t="s">
        <v>145</v>
      </c>
      <c r="E114" s="30" t="s">
        <v>148</v>
      </c>
      <c r="F114" s="47" t="s">
        <v>17</v>
      </c>
      <c r="G114" s="33">
        <f t="shared" si="8"/>
        <v>339.10012499999999</v>
      </c>
      <c r="H114" s="33">
        <v>356.94749999999999</v>
      </c>
      <c r="I114" s="11">
        <f t="shared" si="6"/>
        <v>235.58535000000001</v>
      </c>
      <c r="J114" s="12"/>
      <c r="K114" s="30" t="s">
        <v>147</v>
      </c>
      <c r="L114" s="34">
        <f t="shared" si="5"/>
        <v>52.202500000000001</v>
      </c>
      <c r="M114" s="33">
        <v>54.95</v>
      </c>
      <c r="N114" s="11">
        <f t="shared" si="7"/>
        <v>36.267000000000003</v>
      </c>
      <c r="P114" s="14"/>
      <c r="Q114" s="15"/>
    </row>
    <row r="115" spans="1:17" x14ac:dyDescent="0.3">
      <c r="A115" s="8" t="s">
        <v>149</v>
      </c>
      <c r="B115" s="9" t="s">
        <v>150</v>
      </c>
      <c r="C115" s="16" t="s">
        <v>85</v>
      </c>
      <c r="D115" s="9" t="s">
        <v>110</v>
      </c>
      <c r="E115" s="8" t="s">
        <v>111</v>
      </c>
      <c r="F115" s="8" t="s">
        <v>14</v>
      </c>
      <c r="G115" s="11">
        <f t="shared" si="8"/>
        <v>303.95249999999999</v>
      </c>
      <c r="H115" s="11">
        <v>319.95</v>
      </c>
      <c r="I115" s="11">
        <f t="shared" si="6"/>
        <v>211.167</v>
      </c>
      <c r="J115" s="48"/>
      <c r="K115" s="8" t="s">
        <v>112</v>
      </c>
      <c r="L115" s="13">
        <f t="shared" si="5"/>
        <v>53.152500000000003</v>
      </c>
      <c r="M115" s="11">
        <v>55.95</v>
      </c>
      <c r="N115" s="11">
        <f t="shared" si="7"/>
        <v>36.927000000000007</v>
      </c>
      <c r="P115" s="14"/>
      <c r="Q115" s="15"/>
    </row>
    <row r="116" spans="1:17" x14ac:dyDescent="0.3">
      <c r="A116" s="8" t="s">
        <v>149</v>
      </c>
      <c r="B116" s="9" t="s">
        <v>150</v>
      </c>
      <c r="C116" s="16" t="s">
        <v>85</v>
      </c>
      <c r="D116" s="9" t="s">
        <v>110</v>
      </c>
      <c r="E116" s="8" t="s">
        <v>113</v>
      </c>
      <c r="F116" s="8" t="s">
        <v>17</v>
      </c>
      <c r="G116" s="11">
        <f t="shared" si="8"/>
        <v>319.15249999999997</v>
      </c>
      <c r="H116" s="11">
        <v>335.95</v>
      </c>
      <c r="I116" s="11">
        <f t="shared" si="6"/>
        <v>221.727</v>
      </c>
      <c r="J116" s="48"/>
      <c r="K116" s="8" t="s">
        <v>112</v>
      </c>
      <c r="L116" s="13">
        <f t="shared" si="5"/>
        <v>53.152500000000003</v>
      </c>
      <c r="M116" s="11">
        <v>55.95</v>
      </c>
      <c r="N116" s="11">
        <f t="shared" si="7"/>
        <v>36.927000000000007</v>
      </c>
      <c r="P116" s="14"/>
      <c r="Q116" s="15"/>
    </row>
    <row r="117" spans="1:17" x14ac:dyDescent="0.3">
      <c r="A117" s="55" t="s">
        <v>38</v>
      </c>
      <c r="B117" s="56" t="s">
        <v>158</v>
      </c>
      <c r="C117" s="17" t="s">
        <v>159</v>
      </c>
      <c r="D117" s="56" t="s">
        <v>163</v>
      </c>
      <c r="E117" s="55" t="s">
        <v>160</v>
      </c>
      <c r="F117" s="55" t="s">
        <v>14</v>
      </c>
      <c r="G117" s="57">
        <f t="shared" si="8"/>
        <v>351.45249999999999</v>
      </c>
      <c r="H117" s="57">
        <v>369.95</v>
      </c>
      <c r="I117" s="57">
        <f t="shared" si="6"/>
        <v>244.167</v>
      </c>
      <c r="J117" s="40"/>
      <c r="K117" s="55" t="s">
        <v>161</v>
      </c>
      <c r="L117" s="58">
        <f t="shared" si="5"/>
        <v>49.352499999999999</v>
      </c>
      <c r="M117" s="57">
        <v>51.95</v>
      </c>
      <c r="N117" s="57">
        <f t="shared" si="7"/>
        <v>34.287000000000006</v>
      </c>
      <c r="P117" s="14"/>
      <c r="Q117" s="15"/>
    </row>
    <row r="118" spans="1:17" x14ac:dyDescent="0.3">
      <c r="A118" s="55" t="s">
        <v>38</v>
      </c>
      <c r="B118" s="55" t="s">
        <v>158</v>
      </c>
      <c r="C118" s="17" t="s">
        <v>44</v>
      </c>
      <c r="D118" s="55" t="s">
        <v>162</v>
      </c>
      <c r="E118" s="55" t="s">
        <v>160</v>
      </c>
      <c r="F118" s="55" t="s">
        <v>14</v>
      </c>
      <c r="G118" s="57">
        <f t="shared" si="8"/>
        <v>351.45249999999999</v>
      </c>
      <c r="H118" s="57">
        <v>369.95</v>
      </c>
      <c r="I118" s="57">
        <f t="shared" si="6"/>
        <v>244.167</v>
      </c>
      <c r="J118" s="59"/>
      <c r="K118" s="56" t="s">
        <v>161</v>
      </c>
      <c r="L118" s="58">
        <f t="shared" si="5"/>
        <v>49.352499999999999</v>
      </c>
      <c r="M118" s="57">
        <v>51.95</v>
      </c>
      <c r="N118" s="57">
        <f t="shared" si="7"/>
        <v>34.287000000000006</v>
      </c>
    </row>
    <row r="119" spans="1:17" x14ac:dyDescent="0.3">
      <c r="A119" s="55" t="s">
        <v>128</v>
      </c>
      <c r="B119" s="55" t="s">
        <v>164</v>
      </c>
      <c r="C119" s="17" t="s">
        <v>159</v>
      </c>
      <c r="D119" s="56" t="s">
        <v>163</v>
      </c>
      <c r="E119" s="55" t="s">
        <v>160</v>
      </c>
      <c r="F119" s="60" t="s">
        <v>14</v>
      </c>
      <c r="G119" s="57">
        <f t="shared" si="8"/>
        <v>351.45249999999999</v>
      </c>
      <c r="H119" s="57">
        <v>369.95</v>
      </c>
      <c r="I119" s="57">
        <f t="shared" si="6"/>
        <v>244.167</v>
      </c>
      <c r="J119" s="59"/>
      <c r="K119" s="55" t="s">
        <v>161</v>
      </c>
      <c r="L119" s="58">
        <f t="shared" si="5"/>
        <v>49.352499999999999</v>
      </c>
      <c r="M119" s="57">
        <v>51.95</v>
      </c>
      <c r="N119" s="57">
        <f t="shared" si="7"/>
        <v>34.287000000000006</v>
      </c>
    </row>
    <row r="120" spans="1:17" x14ac:dyDescent="0.3">
      <c r="A120" s="55" t="s">
        <v>128</v>
      </c>
      <c r="B120" s="55" t="s">
        <v>164</v>
      </c>
      <c r="C120" s="17" t="s">
        <v>44</v>
      </c>
      <c r="D120" s="55" t="s">
        <v>162</v>
      </c>
      <c r="E120" s="55" t="s">
        <v>160</v>
      </c>
      <c r="F120" s="60" t="s">
        <v>14</v>
      </c>
      <c r="G120" s="57">
        <f t="shared" si="8"/>
        <v>351.45249999999999</v>
      </c>
      <c r="H120" s="57">
        <v>369.95</v>
      </c>
      <c r="I120" s="57">
        <f t="shared" si="6"/>
        <v>244.167</v>
      </c>
      <c r="J120" s="59"/>
      <c r="K120" s="56" t="s">
        <v>161</v>
      </c>
      <c r="L120" s="58">
        <f t="shared" si="5"/>
        <v>49.352499999999999</v>
      </c>
      <c r="M120" s="57">
        <v>51.95</v>
      </c>
      <c r="N120" s="57">
        <f t="shared" si="7"/>
        <v>34.287000000000006</v>
      </c>
    </row>
    <row r="121" spans="1:17" x14ac:dyDescent="0.3">
      <c r="C121" s="52" t="s">
        <v>151</v>
      </c>
      <c r="D121" s="53" t="s">
        <v>152</v>
      </c>
      <c r="H121" s="70" t="s">
        <v>153</v>
      </c>
      <c r="I121" s="71"/>
      <c r="J121" s="61"/>
      <c r="K121" s="3" t="s">
        <v>154</v>
      </c>
      <c r="L121" s="62">
        <f>M121*0.95</f>
        <v>14.202499999999999</v>
      </c>
      <c r="M121" s="63">
        <v>14.95</v>
      </c>
      <c r="N121" s="63">
        <f>M121*0.78</f>
        <v>11.661</v>
      </c>
    </row>
    <row r="122" spans="1:17" x14ac:dyDescent="0.3">
      <c r="K122" s="46"/>
      <c r="L122" s="51"/>
      <c r="M122" s="51"/>
      <c r="N122" s="51"/>
    </row>
    <row r="123" spans="1:17" x14ac:dyDescent="0.3">
      <c r="K123" s="46"/>
      <c r="L123" s="51"/>
      <c r="M123" s="51"/>
      <c r="N123" s="51"/>
    </row>
    <row r="124" spans="1:17" x14ac:dyDescent="0.3">
      <c r="K124" s="46"/>
      <c r="L124" s="51"/>
      <c r="M124" s="51"/>
      <c r="N124" s="51"/>
    </row>
    <row r="125" spans="1:17" x14ac:dyDescent="0.3">
      <c r="K125" s="46"/>
      <c r="L125" s="51"/>
      <c r="M125" s="51"/>
      <c r="N125" s="51"/>
    </row>
    <row r="126" spans="1:17" x14ac:dyDescent="0.3">
      <c r="K126" s="46"/>
      <c r="L126" s="51"/>
      <c r="M126" s="51"/>
      <c r="N126" s="51"/>
    </row>
    <row r="127" spans="1:17" x14ac:dyDescent="0.3">
      <c r="K127" s="46"/>
      <c r="L127" s="51"/>
      <c r="M127" s="51"/>
      <c r="N127" s="51"/>
    </row>
    <row r="128" spans="1:17" x14ac:dyDescent="0.3">
      <c r="K128" s="46"/>
      <c r="L128" s="51"/>
      <c r="M128" s="51"/>
      <c r="N128" s="51"/>
    </row>
    <row r="129" spans="11:14" x14ac:dyDescent="0.3">
      <c r="K129" s="46"/>
      <c r="L129" s="51"/>
      <c r="M129" s="51"/>
      <c r="N129" s="51"/>
    </row>
  </sheetData>
  <mergeCells count="4">
    <mergeCell ref="A1:B1"/>
    <mergeCell ref="C1:I1"/>
    <mergeCell ref="K1:N1"/>
    <mergeCell ref="H121:I1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Karlene Seavey</dc:creator>
  <cp:lastModifiedBy>Karlene Seavey</cp:lastModifiedBy>
  <dcterms:created xsi:type="dcterms:W3CDTF">2017-12-27T18:39:30Z</dcterms:created>
  <dcterms:modified xsi:type="dcterms:W3CDTF">2018-09-05T20:32:53Z</dcterms:modified>
</cp:coreProperties>
</file>